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E13" i="1"/>
  <c r="E105"/>
  <c r="F104"/>
  <c r="F102"/>
  <c r="F101"/>
  <c r="F100"/>
  <c r="F99"/>
  <c r="F98"/>
  <c r="E97"/>
  <c r="F96"/>
  <c r="F95"/>
  <c r="E93"/>
  <c r="F92"/>
  <c r="F91"/>
  <c r="F90"/>
  <c r="F89"/>
  <c r="F88"/>
  <c r="F87"/>
  <c r="F86"/>
  <c r="E84"/>
  <c r="E106" s="1"/>
  <c r="F83"/>
  <c r="F82"/>
  <c r="F81"/>
  <c r="F80"/>
  <c r="E77"/>
  <c r="E59"/>
  <c r="F58"/>
  <c r="F57"/>
  <c r="F56"/>
  <c r="F55"/>
  <c r="F54"/>
  <c r="F53"/>
  <c r="F52"/>
  <c r="E50"/>
  <c r="E61" s="1"/>
  <c r="F49"/>
  <c r="F48"/>
  <c r="F47"/>
  <c r="F46"/>
  <c r="F45"/>
  <c r="E42"/>
  <c r="F84" l="1"/>
  <c r="F105"/>
  <c r="F50"/>
  <c r="F59"/>
  <c r="F93"/>
  <c r="F97"/>
  <c r="E21"/>
  <c r="E23" s="1"/>
  <c r="F20"/>
  <c r="F19"/>
  <c r="F18"/>
  <c r="F17"/>
  <c r="F16"/>
  <c r="F61" l="1"/>
  <c r="F106"/>
  <c r="F21"/>
  <c r="F23" s="1"/>
</calcChain>
</file>

<file path=xl/sharedStrings.xml><?xml version="1.0" encoding="utf-8"?>
<sst xmlns="http://schemas.openxmlformats.org/spreadsheetml/2006/main" count="134" uniqueCount="63">
  <si>
    <t>Утверждаю</t>
  </si>
  <si>
    <t xml:space="preserve">                           Руководитель</t>
  </si>
  <si>
    <t>Ибуков В.А.</t>
  </si>
  <si>
    <t>Филиал Тукузская СОШ Вагайского района Тюменской области</t>
  </si>
  <si>
    <t>МЕНЮ</t>
  </si>
  <si>
    <t xml:space="preserve">                     на "29" января  2021 года</t>
  </si>
  <si>
    <t>15день</t>
  </si>
  <si>
    <t>чел.</t>
  </si>
  <si>
    <t>Количество детей учащихся</t>
  </si>
  <si>
    <t>коррекционники</t>
  </si>
  <si>
    <t>всего довольствующихся</t>
  </si>
  <si>
    <t>№ п/п</t>
  </si>
  <si>
    <t>Наименование блюда</t>
  </si>
  <si>
    <t>Выход блюда в граммах на 1 чел</t>
  </si>
  <si>
    <t>Калорийность</t>
  </si>
  <si>
    <t>Цена</t>
  </si>
  <si>
    <r>
      <t xml:space="preserve">     </t>
    </r>
    <r>
      <rPr>
        <b/>
        <i/>
        <sz val="12"/>
        <rFont val="Arial"/>
        <family val="2"/>
        <charset val="204"/>
      </rPr>
      <t>Завтрак</t>
    </r>
  </si>
  <si>
    <t>бутерброд с сыром и масло сливочным</t>
  </si>
  <si>
    <t>Хлеб пшеничный</t>
  </si>
  <si>
    <t>20</t>
  </si>
  <si>
    <t>Каша пшеничная жидкая с маслом №311-2004</t>
  </si>
  <si>
    <t>200/5</t>
  </si>
  <si>
    <t>Чай с сахаром №685-2004</t>
  </si>
  <si>
    <t>200</t>
  </si>
  <si>
    <t>Йогурт  в индивидуальной упаковке</t>
  </si>
  <si>
    <t>115</t>
  </si>
  <si>
    <t>итого</t>
  </si>
  <si>
    <t>Всего</t>
  </si>
  <si>
    <t>Завхоз_______________</t>
  </si>
  <si>
    <t>Мухаматуллина Л.С.</t>
  </si>
  <si>
    <t xml:space="preserve">                           Заведующий филиалом</t>
  </si>
  <si>
    <t xml:space="preserve"> Филиал Тукузская СОШ Вагайского района Тюменской области</t>
  </si>
  <si>
    <t xml:space="preserve">                     на "29" января 2021 года</t>
  </si>
  <si>
    <t>Количество детей ОВЗ</t>
  </si>
  <si>
    <t>Количество персонала</t>
  </si>
  <si>
    <t>Бутерброд с маслом и сыром</t>
  </si>
  <si>
    <t>Йогурт</t>
  </si>
  <si>
    <r>
      <t xml:space="preserve"> </t>
    </r>
    <r>
      <rPr>
        <b/>
        <i/>
        <sz val="12"/>
        <rFont val="Arial"/>
        <family val="2"/>
        <charset val="204"/>
      </rPr>
      <t>Обед</t>
    </r>
  </si>
  <si>
    <t>Помидор консервированный или свежий №101-2004</t>
  </si>
  <si>
    <t>Уха рыбацкая №181-1996</t>
  </si>
  <si>
    <t>250/40</t>
  </si>
  <si>
    <t>Шницель из говядины №451-2004</t>
  </si>
  <si>
    <t>Рагу из овощей №215-1996</t>
  </si>
  <si>
    <t>Компот из свежих плодов + Витамин "С" №585-1996</t>
  </si>
  <si>
    <t>Хлеб ржаной</t>
  </si>
  <si>
    <t>Завхоз</t>
  </si>
  <si>
    <t xml:space="preserve">                                Мухаматуллина Л.С.</t>
  </si>
  <si>
    <t xml:space="preserve"> Тукузская СОШ Вагайского района Тюменской области</t>
  </si>
  <si>
    <t>15 день</t>
  </si>
  <si>
    <t>Количество детей малообеспеченных</t>
  </si>
  <si>
    <t>250/5</t>
  </si>
  <si>
    <t>250/25</t>
  </si>
  <si>
    <t>Полдник</t>
  </si>
  <si>
    <t>шаньги</t>
  </si>
  <si>
    <t xml:space="preserve">Сок  </t>
  </si>
  <si>
    <t>Салат из свеклы  и моркови №51-2013, Пермь</t>
  </si>
  <si>
    <t>Курица, запечённая с картофелем в сметанном соусе (Технико-Технологическая карта)</t>
  </si>
  <si>
    <t>Зеленый чай с сахаром №685-2004</t>
  </si>
  <si>
    <t>2 ужин</t>
  </si>
  <si>
    <t>Кисломолочный напиток</t>
  </si>
  <si>
    <t>Завхоз  _______________</t>
  </si>
  <si>
    <t>Количество детей м/об 1-4кл</t>
  </si>
  <si>
    <t>Количество детей м/об 5-11кл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</si>
</sst>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0" borderId="1" xfId="0" applyBorder="1"/>
    <xf numFmtId="0" fontId="3" fillId="0" borderId="2" xfId="0" applyFont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1" fontId="5" fillId="0" borderId="4" xfId="0" applyNumberFormat="1" applyFont="1" applyBorder="1" applyAlignment="1">
      <alignment vertical="center"/>
    </xf>
    <xf numFmtId="0" fontId="3" fillId="0" borderId="5" xfId="0" applyFont="1" applyFill="1" applyBorder="1" applyAlignment="1">
      <alignment horizontal="justify" vertical="top" wrapText="1"/>
    </xf>
    <xf numFmtId="2" fontId="3" fillId="0" borderId="5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0" borderId="6" xfId="0" applyFont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2" fontId="4" fillId="0" borderId="5" xfId="0" applyNumberFormat="1" applyFont="1" applyFill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7" fillId="0" borderId="0" xfId="0" applyFont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2" borderId="1" xfId="0" applyFill="1" applyBorder="1"/>
    <xf numFmtId="0" fontId="3" fillId="2" borderId="2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0" fontId="8" fillId="0" borderId="4" xfId="0" applyFont="1" applyBorder="1" applyAlignment="1">
      <alignment vertical="center"/>
    </xf>
    <xf numFmtId="0" fontId="3" fillId="2" borderId="5" xfId="0" applyFont="1" applyFill="1" applyBorder="1" applyAlignment="1">
      <alignment horizontal="justify" vertical="top" wrapText="1"/>
    </xf>
    <xf numFmtId="2" fontId="3" fillId="2" borderId="5" xfId="0" applyNumberFormat="1" applyFont="1" applyFill="1" applyBorder="1" applyAlignment="1">
      <alignment horizontal="justify" vertical="top" wrapText="1"/>
    </xf>
    <xf numFmtId="49" fontId="3" fillId="2" borderId="5" xfId="0" applyNumberFormat="1" applyFont="1" applyFill="1" applyBorder="1" applyAlignment="1">
      <alignment horizontal="justify" vertical="top" wrapText="1"/>
    </xf>
    <xf numFmtId="0" fontId="5" fillId="0" borderId="9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>
      <alignment horizontal="justify" vertical="top" wrapText="1"/>
    </xf>
    <xf numFmtId="2" fontId="4" fillId="2" borderId="5" xfId="0" applyNumberFormat="1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2" fontId="9" fillId="2" borderId="5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4" fillId="0" borderId="0" xfId="0" applyFont="1"/>
    <xf numFmtId="0" fontId="2" fillId="3" borderId="0" xfId="0" applyFont="1" applyFill="1"/>
    <xf numFmtId="0" fontId="2" fillId="0" borderId="10" xfId="0" applyFont="1" applyBorder="1"/>
    <xf numFmtId="0" fontId="2" fillId="0" borderId="10" xfId="0" applyFont="1" applyBorder="1" applyAlignment="1">
      <alignment wrapText="1"/>
    </xf>
    <xf numFmtId="0" fontId="0" fillId="0" borderId="10" xfId="0" applyBorder="1"/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3" borderId="13" xfId="0" applyFont="1" applyFill="1" applyBorder="1" applyAlignment="1">
      <alignment horizontal="justify" vertical="top" wrapText="1"/>
    </xf>
    <xf numFmtId="2" fontId="3" fillId="3" borderId="13" xfId="0" applyNumberFormat="1" applyFont="1" applyFill="1" applyBorder="1" applyAlignment="1">
      <alignment horizontal="justify" vertical="top" wrapText="1"/>
    </xf>
    <xf numFmtId="49" fontId="3" fillId="3" borderId="13" xfId="0" applyNumberFormat="1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vertical="center"/>
    </xf>
    <xf numFmtId="0" fontId="4" fillId="0" borderId="15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2" fontId="4" fillId="0" borderId="13" xfId="0" applyNumberFormat="1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justify" vertical="top" wrapText="1"/>
    </xf>
    <xf numFmtId="2" fontId="3" fillId="4" borderId="13" xfId="0" applyNumberFormat="1" applyFont="1" applyFill="1" applyBorder="1" applyAlignment="1">
      <alignment horizontal="justify" vertical="top" wrapText="1"/>
    </xf>
    <xf numFmtId="0" fontId="0" fillId="2" borderId="10" xfId="0" applyFill="1" applyBorder="1"/>
    <xf numFmtId="0" fontId="4" fillId="2" borderId="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justify" vertical="top" wrapText="1"/>
    </xf>
    <xf numFmtId="2" fontId="3" fillId="2" borderId="13" xfId="0" applyNumberFormat="1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vertical="center"/>
    </xf>
    <xf numFmtId="0" fontId="9" fillId="0" borderId="13" xfId="0" applyFont="1" applyBorder="1" applyAlignment="1">
      <alignment horizontal="justify" vertical="top" wrapText="1"/>
    </xf>
    <xf numFmtId="2" fontId="9" fillId="0" borderId="13" xfId="0" applyNumberFormat="1" applyFont="1" applyBorder="1" applyAlignment="1">
      <alignment horizontal="justify" vertical="top" wrapText="1"/>
    </xf>
    <xf numFmtId="0" fontId="0" fillId="0" borderId="16" xfId="0" applyBorder="1"/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0;&#1090;&#1072;&#1085;&#1080;&#1077;%20&#1086;&#1089;&#1085;%20&#1096;&#1082;&#1086;&#1083;&#1072;/&#1085;&#1072;%20&#1074;&#1089;&#1077;&#1093;%20&#1084;-&#1088;&#1072;&#1089;&#1082;&#1083;&#1072;&#1076;&#1082;&#1080;%20&#1085;&#1072;%20&#1103;&#1085;&#1074;&#1072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0;&#1090;&#1072;&#1085;&#1080;&#1077;%20&#1086;&#1089;&#1085;%20&#1096;&#1082;&#1086;&#1083;&#1072;/&#1082;&#1086;&#1088;&#1088;&#1077;&#1082;&#1094;%20&#1084;&#1077;&#1085;&#1102;-%20&#1088;&#1072;&#1089;&#1082;&#1083;&#1072;&#1076;&#1082;&#1072;%20&#1085;&#1072;%20&#1103;&#1085;&#1074;&#1072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0;&#1090;&#1072;&#1085;&#1080;&#1077;%20&#1086;&#1089;&#1085;%20&#1096;&#1082;&#1086;&#1083;&#1072;/&#1080;&#1085;&#1090;&#1077;&#1088;&#1085;&#1072;&#1090;%20&#1084;&#1077;&#1085;&#1102;-&#1088;&#1072;&#1089;&#1082;&#1083;&#1072;&#1076;&#1082;&#1072;%20&#1085;&#1072;%20&#1103;&#1085;&#1074;&#1072;&#1088;&#110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2"/>
      <sheetName val="Сводная по питанию"/>
    </sheetNames>
    <sheetDataSet>
      <sheetData sheetId="0">
        <row r="12">
          <cell r="D12">
            <v>1.4507246370000001E-2</v>
          </cell>
        </row>
      </sheetData>
      <sheetData sheetId="1">
        <row r="12">
          <cell r="D12">
            <v>2.375E-2</v>
          </cell>
        </row>
      </sheetData>
      <sheetData sheetId="2">
        <row r="12">
          <cell r="D12">
            <v>5.5384615300000002E-3</v>
          </cell>
        </row>
      </sheetData>
      <sheetData sheetId="3">
        <row r="12">
          <cell r="D12">
            <v>3.2896000000000002E-2</v>
          </cell>
        </row>
      </sheetData>
      <sheetData sheetId="4">
        <row r="12">
          <cell r="D12">
            <v>2.8058823520000001E-2</v>
          </cell>
        </row>
      </sheetData>
      <sheetData sheetId="5">
        <row r="12">
          <cell r="D12">
            <v>0.04</v>
          </cell>
        </row>
      </sheetData>
      <sheetData sheetId="6">
        <row r="12">
          <cell r="D12">
            <v>0.02</v>
          </cell>
        </row>
      </sheetData>
      <sheetData sheetId="7">
        <row r="12">
          <cell r="D12">
            <v>8.7041364529999998E-2</v>
          </cell>
        </row>
      </sheetData>
      <sheetData sheetId="8">
        <row r="12">
          <cell r="D12">
            <v>0.04</v>
          </cell>
        </row>
      </sheetData>
      <sheetData sheetId="9">
        <row r="12">
          <cell r="D12">
            <v>3.21388888888888E-2</v>
          </cell>
        </row>
      </sheetData>
      <sheetData sheetId="10">
        <row r="12">
          <cell r="D12">
            <v>9.7342657339999999E-2</v>
          </cell>
        </row>
      </sheetData>
      <sheetData sheetId="11">
        <row r="11">
          <cell r="D11">
            <v>7.3529411764000001E-4</v>
          </cell>
        </row>
      </sheetData>
      <sheetData sheetId="12">
        <row r="12">
          <cell r="E12">
            <v>0.02</v>
          </cell>
        </row>
      </sheetData>
      <sheetData sheetId="13">
        <row r="12">
          <cell r="E12">
            <v>2.205882352E-2</v>
          </cell>
        </row>
      </sheetData>
      <sheetData sheetId="14">
        <row r="12">
          <cell r="D12">
            <v>1.449635036E-2</v>
          </cell>
        </row>
        <row r="14">
          <cell r="I14">
            <v>24.917183256622216</v>
          </cell>
        </row>
        <row r="15">
          <cell r="I15">
            <v>1.382116787916666</v>
          </cell>
        </row>
        <row r="21">
          <cell r="I21">
            <v>12.674836820138886</v>
          </cell>
        </row>
        <row r="23">
          <cell r="I23">
            <v>0.92552599999999985</v>
          </cell>
        </row>
        <row r="24">
          <cell r="I24">
            <v>10.63503649622</v>
          </cell>
        </row>
      </sheetData>
      <sheetData sheetId="15">
        <row r="12">
          <cell r="D12">
            <v>2.8950704220000002E-2</v>
          </cell>
        </row>
      </sheetData>
      <sheetData sheetId="16">
        <row r="12">
          <cell r="D12">
            <v>4.8461538399999999E-3</v>
          </cell>
        </row>
      </sheetData>
      <sheetData sheetId="17">
        <row r="12">
          <cell r="D12">
            <v>2.8416666666666601E-2</v>
          </cell>
        </row>
      </sheetData>
      <sheetData sheetId="18">
        <row r="12">
          <cell r="D12">
            <v>2.051948051E-2</v>
          </cell>
        </row>
      </sheetData>
      <sheetData sheetId="19">
        <row r="12">
          <cell r="D12">
            <v>0.04</v>
          </cell>
        </row>
      </sheetData>
      <sheetData sheetId="20">
        <row r="12">
          <cell r="D12">
            <v>0.02</v>
          </cell>
        </row>
      </sheetData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>
        <row r="16">
          <cell r="G16">
            <v>0</v>
          </cell>
        </row>
      </sheetData>
      <sheetData sheetId="2">
        <row r="15">
          <cell r="G15">
            <v>0</v>
          </cell>
        </row>
      </sheetData>
      <sheetData sheetId="3">
        <row r="16">
          <cell r="G16">
            <v>0</v>
          </cell>
        </row>
      </sheetData>
      <sheetData sheetId="4">
        <row r="15">
          <cell r="G15">
            <v>0</v>
          </cell>
        </row>
      </sheetData>
      <sheetData sheetId="5">
        <row r="19">
          <cell r="I19">
            <v>0</v>
          </cell>
        </row>
      </sheetData>
      <sheetData sheetId="6">
        <row r="14">
          <cell r="I14">
            <v>12.662335308639999</v>
          </cell>
        </row>
      </sheetData>
      <sheetData sheetId="7">
        <row r="19">
          <cell r="G19">
            <v>24.895085308639977</v>
          </cell>
        </row>
      </sheetData>
      <sheetData sheetId="8">
        <row r="18">
          <cell r="I18">
            <v>11.600960246912001</v>
          </cell>
        </row>
      </sheetData>
      <sheetData sheetId="9">
        <row r="22">
          <cell r="I22">
            <v>89.727845428787234</v>
          </cell>
        </row>
      </sheetData>
      <sheetData sheetId="10">
        <row r="19">
          <cell r="I19">
            <v>0</v>
          </cell>
        </row>
      </sheetData>
      <sheetData sheetId="11">
        <row r="16">
          <cell r="I16">
            <v>18.005342222222222</v>
          </cell>
        </row>
      </sheetData>
      <sheetData sheetId="12">
        <row r="19">
          <cell r="G19">
            <v>15.58938222222222</v>
          </cell>
        </row>
      </sheetData>
      <sheetData sheetId="13">
        <row r="15">
          <cell r="G15">
            <v>0</v>
          </cell>
        </row>
      </sheetData>
      <sheetData sheetId="14">
        <row r="16">
          <cell r="G16">
            <v>0</v>
          </cell>
        </row>
      </sheetData>
      <sheetData sheetId="15">
        <row r="16">
          <cell r="G16">
            <v>0</v>
          </cell>
        </row>
        <row r="17">
          <cell r="G17">
            <v>0</v>
          </cell>
        </row>
        <row r="24">
          <cell r="G24">
            <v>0</v>
          </cell>
        </row>
        <row r="27">
          <cell r="G27">
            <v>0</v>
          </cell>
        </row>
        <row r="28">
          <cell r="G28">
            <v>0</v>
          </cell>
        </row>
        <row r="32">
          <cell r="G32">
            <v>6.15</v>
          </cell>
        </row>
        <row r="38">
          <cell r="G38">
            <v>28.574222222222225</v>
          </cell>
        </row>
        <row r="45">
          <cell r="G45">
            <v>40.763346666666656</v>
          </cell>
        </row>
        <row r="57">
          <cell r="G57">
            <v>14.977029999999996</v>
          </cell>
        </row>
        <row r="60">
          <cell r="G60">
            <v>5.9423500000000002</v>
          </cell>
        </row>
        <row r="61">
          <cell r="G61">
            <v>4.0833333333333313</v>
          </cell>
        </row>
        <row r="62">
          <cell r="G62">
            <v>3.5999999999999996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Лист1"/>
    </sheetNames>
    <sheetDataSet>
      <sheetData sheetId="0"/>
      <sheetData sheetId="1">
        <row r="16">
          <cell r="G16">
            <v>0</v>
          </cell>
        </row>
      </sheetData>
      <sheetData sheetId="2">
        <row r="15">
          <cell r="G15">
            <v>4.6388888888888857</v>
          </cell>
        </row>
      </sheetData>
      <sheetData sheetId="3">
        <row r="16">
          <cell r="G16">
            <v>18.641222222222222</v>
          </cell>
        </row>
      </sheetData>
      <sheetData sheetId="4">
        <row r="15">
          <cell r="G15">
            <v>4.7591379999999983</v>
          </cell>
        </row>
      </sheetData>
      <sheetData sheetId="5">
        <row r="19">
          <cell r="I19">
            <v>11.20611111111111</v>
          </cell>
        </row>
      </sheetData>
      <sheetData sheetId="6">
        <row r="14">
          <cell r="I14">
            <v>0</v>
          </cell>
        </row>
      </sheetData>
      <sheetData sheetId="7">
        <row r="19">
          <cell r="G19">
            <v>11.397349206349203</v>
          </cell>
        </row>
      </sheetData>
      <sheetData sheetId="8">
        <row r="18">
          <cell r="I18">
            <v>10.884206348777775</v>
          </cell>
        </row>
      </sheetData>
      <sheetData sheetId="9">
        <row r="22">
          <cell r="I22">
            <v>62.076857088528449</v>
          </cell>
        </row>
      </sheetData>
      <sheetData sheetId="10">
        <row r="19">
          <cell r="I19">
            <v>11.479172222222219</v>
          </cell>
        </row>
      </sheetData>
      <sheetData sheetId="11">
        <row r="16">
          <cell r="H16">
            <v>0</v>
          </cell>
        </row>
      </sheetData>
      <sheetData sheetId="12">
        <row r="19">
          <cell r="G19">
            <v>13.801226767676724</v>
          </cell>
        </row>
      </sheetData>
      <sheetData sheetId="13">
        <row r="15">
          <cell r="G15">
            <v>8.1111111111111072</v>
          </cell>
        </row>
      </sheetData>
      <sheetData sheetId="14">
        <row r="16">
          <cell r="G16">
            <v>55.11849999999999</v>
          </cell>
        </row>
      </sheetData>
      <sheetData sheetId="15">
        <row r="16">
          <cell r="G16">
            <v>29.918074074074021</v>
          </cell>
        </row>
        <row r="17">
          <cell r="G17">
            <v>1.1666666666666661</v>
          </cell>
        </row>
        <row r="24">
          <cell r="G24">
            <v>14.47214949494945</v>
          </cell>
        </row>
        <row r="27">
          <cell r="G27">
            <v>1.54364533333333</v>
          </cell>
        </row>
        <row r="31">
          <cell r="G31">
            <v>13.694000000000001</v>
          </cell>
        </row>
        <row r="37">
          <cell r="G37">
            <v>14.210222222222221</v>
          </cell>
        </row>
        <row r="44">
          <cell r="G44">
            <v>43.843499999999977</v>
          </cell>
        </row>
        <row r="56">
          <cell r="G56">
            <v>22.277692592592576</v>
          </cell>
        </row>
        <row r="59">
          <cell r="G59">
            <v>6.016</v>
          </cell>
        </row>
        <row r="60">
          <cell r="G60">
            <v>3.6166666666666645</v>
          </cell>
        </row>
        <row r="61">
          <cell r="G61">
            <v>4.2</v>
          </cell>
        </row>
        <row r="63">
          <cell r="G63">
            <v>28</v>
          </cell>
        </row>
        <row r="64">
          <cell r="G64">
            <v>16</v>
          </cell>
        </row>
        <row r="69">
          <cell r="G69">
            <v>0</v>
          </cell>
        </row>
        <row r="78">
          <cell r="G78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8"/>
  <sheetViews>
    <sheetView tabSelected="1" topLeftCell="A7" workbookViewId="0">
      <selection activeCell="E13" sqref="E13"/>
    </sheetView>
  </sheetViews>
  <sheetFormatPr defaultRowHeight="15"/>
  <cols>
    <col min="1" max="1" width="3.5703125" customWidth="1"/>
    <col min="2" max="2" width="6.7109375" customWidth="1"/>
    <col min="3" max="3" width="43.140625" customWidth="1"/>
  </cols>
  <sheetData>
    <row r="2" spans="2:7">
      <c r="C2" s="1"/>
      <c r="D2" s="1" t="s">
        <v>0</v>
      </c>
      <c r="E2" s="1"/>
      <c r="F2" s="1"/>
      <c r="G2" s="1"/>
    </row>
    <row r="3" spans="2:7">
      <c r="C3" s="1" t="s">
        <v>1</v>
      </c>
      <c r="D3" s="1"/>
      <c r="E3" s="1" t="s">
        <v>2</v>
      </c>
      <c r="F3" s="1"/>
      <c r="G3" s="1"/>
    </row>
    <row r="4" spans="2:7">
      <c r="C4" s="1"/>
      <c r="D4" s="1"/>
      <c r="E4" s="1"/>
      <c r="F4" s="1"/>
      <c r="G4" s="1"/>
    </row>
    <row r="5" spans="2:7">
      <c r="C5" s="1" t="s">
        <v>3</v>
      </c>
      <c r="D5" s="1"/>
      <c r="E5" s="1"/>
      <c r="F5" s="1"/>
      <c r="G5" s="1"/>
    </row>
    <row r="7" spans="2:7">
      <c r="C7" s="2"/>
      <c r="D7" s="2" t="s">
        <v>4</v>
      </c>
      <c r="E7" s="2"/>
      <c r="F7" s="2"/>
    </row>
    <row r="8" spans="2:7">
      <c r="C8" s="2" t="s">
        <v>5</v>
      </c>
      <c r="D8" s="2"/>
      <c r="E8" s="2"/>
      <c r="F8" s="2" t="s">
        <v>6</v>
      </c>
    </row>
    <row r="9" spans="2:7">
      <c r="C9" s="1" t="s">
        <v>61</v>
      </c>
      <c r="D9" s="2"/>
      <c r="E9" s="2">
        <v>64</v>
      </c>
      <c r="F9" s="3" t="s">
        <v>7</v>
      </c>
    </row>
    <row r="10" spans="2:7">
      <c r="C10" s="1" t="s">
        <v>62</v>
      </c>
      <c r="D10" s="3"/>
      <c r="E10" s="4">
        <v>48</v>
      </c>
      <c r="F10" s="3" t="s">
        <v>7</v>
      </c>
      <c r="G10" s="5"/>
    </row>
    <row r="11" spans="2:7">
      <c r="C11" s="1" t="s">
        <v>8</v>
      </c>
      <c r="D11" s="3"/>
      <c r="E11" s="4">
        <v>22</v>
      </c>
      <c r="F11" s="3" t="s">
        <v>7</v>
      </c>
      <c r="G11" s="5"/>
    </row>
    <row r="12" spans="2:7">
      <c r="C12" s="1" t="s">
        <v>9</v>
      </c>
      <c r="D12" s="3"/>
      <c r="E12" s="4">
        <v>3</v>
      </c>
      <c r="F12" s="3" t="s">
        <v>7</v>
      </c>
      <c r="G12" s="5"/>
    </row>
    <row r="13" spans="2:7">
      <c r="C13" s="1" t="s">
        <v>10</v>
      </c>
      <c r="D13" s="3"/>
      <c r="E13" s="4">
        <f>SUM(E9:E12)</f>
        <v>137</v>
      </c>
      <c r="F13" s="3" t="s">
        <v>7</v>
      </c>
      <c r="G13" s="5"/>
    </row>
    <row r="14" spans="2:7" ht="65.25" thickBot="1">
      <c r="B14" s="6" t="s">
        <v>11</v>
      </c>
      <c r="C14" s="6" t="s">
        <v>12</v>
      </c>
      <c r="D14" s="7" t="s">
        <v>13</v>
      </c>
      <c r="E14" s="8" t="s">
        <v>14</v>
      </c>
      <c r="F14" s="8" t="s">
        <v>15</v>
      </c>
      <c r="G14" s="5"/>
    </row>
    <row r="15" spans="2:7" ht="16.5" customHeight="1" thickBot="1">
      <c r="B15" s="9"/>
      <c r="C15" s="10" t="s">
        <v>16</v>
      </c>
      <c r="D15" s="11"/>
      <c r="E15" s="11"/>
      <c r="F15" s="11"/>
      <c r="G15" s="5"/>
    </row>
    <row r="16" spans="2:7" ht="15.75" thickBot="1">
      <c r="B16" s="9">
        <v>1</v>
      </c>
      <c r="C16" s="12" t="s">
        <v>17</v>
      </c>
      <c r="D16" s="13">
        <v>60</v>
      </c>
      <c r="E16" s="13">
        <v>270</v>
      </c>
      <c r="F16" s="14">
        <f>[1]Лист15!$I$14</f>
        <v>24.917183256622216</v>
      </c>
      <c r="G16" s="5"/>
    </row>
    <row r="17" spans="1:7" ht="15.75" thickBot="1">
      <c r="B17" s="9">
        <v>2</v>
      </c>
      <c r="C17" s="15" t="s">
        <v>18</v>
      </c>
      <c r="D17" s="16" t="s">
        <v>19</v>
      </c>
      <c r="E17" s="13">
        <v>38</v>
      </c>
      <c r="F17" s="14">
        <f>[1]Лист15!$I$15</f>
        <v>1.382116787916666</v>
      </c>
      <c r="G17" s="5"/>
    </row>
    <row r="18" spans="1:7" ht="15.75" thickBot="1">
      <c r="B18" s="9">
        <v>3</v>
      </c>
      <c r="C18" s="17" t="s">
        <v>20</v>
      </c>
      <c r="D18" s="16" t="s">
        <v>21</v>
      </c>
      <c r="E18" s="13">
        <v>205</v>
      </c>
      <c r="F18" s="14">
        <f>[1]Лист15!$I$21</f>
        <v>12.674836820138886</v>
      </c>
      <c r="G18" s="5"/>
    </row>
    <row r="19" spans="1:7" ht="15.75" thickBot="1">
      <c r="B19" s="9">
        <v>4</v>
      </c>
      <c r="C19" s="17" t="s">
        <v>22</v>
      </c>
      <c r="D19" s="16" t="s">
        <v>23</v>
      </c>
      <c r="E19" s="13">
        <v>62</v>
      </c>
      <c r="F19" s="14">
        <f>[1]Лист15!$I$23</f>
        <v>0.92552599999999985</v>
      </c>
      <c r="G19" s="5"/>
    </row>
    <row r="20" spans="1:7" ht="15.75" thickBot="1">
      <c r="B20" s="9">
        <v>5</v>
      </c>
      <c r="C20" s="18" t="s">
        <v>24</v>
      </c>
      <c r="D20" s="16" t="s">
        <v>25</v>
      </c>
      <c r="E20" s="13">
        <v>85</v>
      </c>
      <c r="F20" s="14">
        <f>[1]Лист15!$I$24</f>
        <v>10.63503649622</v>
      </c>
      <c r="G20" s="5"/>
    </row>
    <row r="21" spans="1:7" ht="15.75" thickBot="1">
      <c r="B21" s="9"/>
      <c r="C21" s="19" t="s">
        <v>26</v>
      </c>
      <c r="D21" s="20"/>
      <c r="E21" s="20">
        <f>E16+E20+E19+E18+E17</f>
        <v>660</v>
      </c>
      <c r="F21" s="21">
        <f>SUM(F16:F20)</f>
        <v>50.534699360897761</v>
      </c>
      <c r="G21" s="5"/>
    </row>
    <row r="22" spans="1:7" ht="15.75" thickBot="1">
      <c r="B22" s="9"/>
      <c r="C22" s="22"/>
      <c r="D22" s="13"/>
      <c r="E22" s="13"/>
      <c r="F22" s="13"/>
      <c r="G22" s="5"/>
    </row>
    <row r="23" spans="1:7" ht="15.75" thickBot="1">
      <c r="B23" s="9"/>
      <c r="C23" s="19" t="s">
        <v>27</v>
      </c>
      <c r="D23" s="13"/>
      <c r="E23" s="20">
        <f>E21</f>
        <v>660</v>
      </c>
      <c r="F23" s="21">
        <f>F21</f>
        <v>50.534699360897761</v>
      </c>
      <c r="G23" s="5"/>
    </row>
    <row r="24" spans="1:7">
      <c r="A24" s="23"/>
      <c r="B24" s="24"/>
      <c r="C24" s="25"/>
      <c r="D24" s="25"/>
      <c r="E24" s="25"/>
      <c r="F24" s="25"/>
    </row>
    <row r="25" spans="1:7">
      <c r="A25" s="23"/>
      <c r="B25" s="23"/>
      <c r="C25" s="23"/>
      <c r="D25" s="23"/>
      <c r="E25" s="23"/>
      <c r="F25" s="23"/>
    </row>
    <row r="27" spans="1:7">
      <c r="C27" t="s">
        <v>28</v>
      </c>
      <c r="D27" s="26" t="s">
        <v>29</v>
      </c>
      <c r="E27" s="2"/>
      <c r="F27" s="2"/>
    </row>
    <row r="28" spans="1:7">
      <c r="E28" s="2"/>
      <c r="F28" s="2"/>
    </row>
    <row r="31" spans="1:7">
      <c r="A31" s="27"/>
      <c r="B31" s="27"/>
      <c r="C31" s="27"/>
      <c r="D31" s="27"/>
      <c r="E31" s="27"/>
      <c r="F31" s="27"/>
      <c r="G31" s="27"/>
    </row>
    <row r="32" spans="1:7">
      <c r="A32" s="27"/>
      <c r="B32" s="27"/>
      <c r="C32" s="28"/>
      <c r="D32" s="28" t="s">
        <v>0</v>
      </c>
      <c r="E32" s="28"/>
      <c r="F32" s="28"/>
      <c r="G32" s="28"/>
    </row>
    <row r="33" spans="1:7">
      <c r="A33" s="27"/>
      <c r="B33" s="27"/>
      <c r="C33" s="28" t="s">
        <v>30</v>
      </c>
      <c r="D33" s="28"/>
      <c r="E33" s="28" t="s">
        <v>2</v>
      </c>
      <c r="F33" s="28"/>
      <c r="G33" s="28"/>
    </row>
    <row r="34" spans="1:7">
      <c r="A34" s="27"/>
      <c r="B34" s="27"/>
      <c r="C34" s="28"/>
      <c r="D34" s="28"/>
      <c r="E34" s="28"/>
      <c r="F34" s="28"/>
      <c r="G34" s="28"/>
    </row>
    <row r="35" spans="1:7">
      <c r="A35" s="27"/>
      <c r="B35" s="27"/>
      <c r="C35" s="28" t="s">
        <v>31</v>
      </c>
      <c r="D35" s="28"/>
      <c r="E35" s="28"/>
      <c r="F35" s="28"/>
      <c r="G35" s="28"/>
    </row>
    <row r="36" spans="1:7">
      <c r="A36" s="27"/>
      <c r="B36" s="27"/>
      <c r="C36" s="27"/>
      <c r="D36" s="27"/>
      <c r="E36" s="27"/>
      <c r="F36" s="27"/>
      <c r="G36" s="27"/>
    </row>
    <row r="37" spans="1:7">
      <c r="A37" s="27"/>
      <c r="B37" s="27"/>
      <c r="C37" s="29"/>
      <c r="D37" s="29" t="s">
        <v>4</v>
      </c>
      <c r="E37" s="29"/>
      <c r="F37" s="29"/>
      <c r="G37" s="27"/>
    </row>
    <row r="38" spans="1:7">
      <c r="A38" s="27"/>
      <c r="B38" s="27"/>
      <c r="C38" s="29" t="s">
        <v>32</v>
      </c>
      <c r="D38" s="29"/>
      <c r="E38" s="29" t="s">
        <v>6</v>
      </c>
      <c r="F38" s="29"/>
      <c r="G38" s="27"/>
    </row>
    <row r="39" spans="1:7">
      <c r="A39" s="27"/>
      <c r="B39" s="27"/>
      <c r="C39" s="28" t="s">
        <v>33</v>
      </c>
      <c r="D39" s="28"/>
      <c r="E39" s="29">
        <v>3</v>
      </c>
      <c r="F39" s="28" t="s">
        <v>7</v>
      </c>
      <c r="G39" s="27"/>
    </row>
    <row r="40" spans="1:7">
      <c r="A40" s="27"/>
      <c r="B40" s="27"/>
      <c r="C40" s="28" t="s">
        <v>8</v>
      </c>
      <c r="D40" s="28"/>
      <c r="E40" s="29">
        <v>0</v>
      </c>
      <c r="F40" s="28" t="s">
        <v>7</v>
      </c>
      <c r="G40" s="27"/>
    </row>
    <row r="41" spans="1:7">
      <c r="A41" s="27"/>
      <c r="B41" s="27"/>
      <c r="C41" s="28" t="s">
        <v>34</v>
      </c>
      <c r="D41" s="28"/>
      <c r="E41" s="29">
        <v>0</v>
      </c>
      <c r="F41" s="28" t="s">
        <v>7</v>
      </c>
      <c r="G41" s="27"/>
    </row>
    <row r="42" spans="1:7">
      <c r="A42" s="27"/>
      <c r="B42" s="27"/>
      <c r="C42" s="28" t="s">
        <v>10</v>
      </c>
      <c r="D42" s="28"/>
      <c r="E42" s="29">
        <f>E39</f>
        <v>3</v>
      </c>
      <c r="F42" s="28" t="s">
        <v>7</v>
      </c>
      <c r="G42" s="27"/>
    </row>
    <row r="43" spans="1:7" ht="65.25" thickBot="1">
      <c r="A43" s="27"/>
      <c r="B43" s="30" t="s">
        <v>11</v>
      </c>
      <c r="C43" s="30" t="s">
        <v>12</v>
      </c>
      <c r="D43" s="31" t="s">
        <v>13</v>
      </c>
      <c r="E43" s="30" t="s">
        <v>14</v>
      </c>
      <c r="F43" s="30" t="s">
        <v>15</v>
      </c>
      <c r="G43" s="27"/>
    </row>
    <row r="44" spans="1:7" ht="18" customHeight="1" thickBot="1">
      <c r="A44" s="27"/>
      <c r="B44" s="32"/>
      <c r="C44" s="33" t="s">
        <v>16</v>
      </c>
      <c r="D44" s="34"/>
      <c r="E44" s="34"/>
      <c r="F44" s="34"/>
      <c r="G44" s="27"/>
    </row>
    <row r="45" spans="1:7" ht="15.75" thickBot="1">
      <c r="A45" s="27"/>
      <c r="B45" s="32">
        <v>1</v>
      </c>
      <c r="C45" s="35" t="s">
        <v>35</v>
      </c>
      <c r="D45" s="36">
        <v>60</v>
      </c>
      <c r="E45" s="36">
        <v>270</v>
      </c>
      <c r="F45" s="37">
        <f>'[2]15'!$G$16</f>
        <v>0</v>
      </c>
      <c r="G45" s="27"/>
    </row>
    <row r="46" spans="1:7" ht="15.75" thickBot="1">
      <c r="A46" s="27"/>
      <c r="B46" s="32">
        <v>2</v>
      </c>
      <c r="C46" s="15" t="s">
        <v>18</v>
      </c>
      <c r="D46" s="38" t="s">
        <v>19</v>
      </c>
      <c r="E46" s="36">
        <v>38</v>
      </c>
      <c r="F46" s="37">
        <f>'[2]15'!$G$17</f>
        <v>0</v>
      </c>
      <c r="G46" s="27"/>
    </row>
    <row r="47" spans="1:7" ht="15.75" thickBot="1">
      <c r="A47" s="27"/>
      <c r="B47" s="32">
        <v>3</v>
      </c>
      <c r="C47" s="17" t="s">
        <v>20</v>
      </c>
      <c r="D47" s="36" t="s">
        <v>21</v>
      </c>
      <c r="E47" s="36">
        <v>205</v>
      </c>
      <c r="F47" s="37">
        <f>'[2]15'!$G$24</f>
        <v>0</v>
      </c>
      <c r="G47" s="27"/>
    </row>
    <row r="48" spans="1:7" ht="15.75" thickBot="1">
      <c r="A48" s="27"/>
      <c r="B48" s="32">
        <v>4</v>
      </c>
      <c r="C48" s="17" t="s">
        <v>22</v>
      </c>
      <c r="D48" s="38" t="s">
        <v>23</v>
      </c>
      <c r="E48" s="36">
        <v>62</v>
      </c>
      <c r="F48" s="37">
        <f>'[2]15'!$G$27</f>
        <v>0</v>
      </c>
      <c r="G48" s="27"/>
    </row>
    <row r="49" spans="1:7" ht="15.75" thickBot="1">
      <c r="A49" s="27"/>
      <c r="B49" s="32">
        <v>5</v>
      </c>
      <c r="C49" s="39" t="s">
        <v>36</v>
      </c>
      <c r="D49" s="38" t="s">
        <v>25</v>
      </c>
      <c r="E49" s="36">
        <v>85</v>
      </c>
      <c r="F49" s="37">
        <f>'[2]15'!$G$28</f>
        <v>0</v>
      </c>
      <c r="G49" s="27"/>
    </row>
    <row r="50" spans="1:7" ht="17.25" customHeight="1" thickBot="1">
      <c r="A50" s="27"/>
      <c r="B50" s="32"/>
      <c r="C50" s="40" t="s">
        <v>26</v>
      </c>
      <c r="D50" s="41"/>
      <c r="E50" s="41">
        <f>SUM(E45:E49)</f>
        <v>660</v>
      </c>
      <c r="F50" s="42">
        <f>SUM(F45:F49)</f>
        <v>0</v>
      </c>
      <c r="G50" s="27"/>
    </row>
    <row r="51" spans="1:7" ht="15.75" thickBot="1">
      <c r="A51" s="27"/>
      <c r="B51" s="32"/>
      <c r="C51" s="43" t="s">
        <v>37</v>
      </c>
      <c r="D51" s="36"/>
      <c r="E51" s="36"/>
      <c r="F51" s="37"/>
      <c r="G51" s="27"/>
    </row>
    <row r="52" spans="1:7" ht="15.75" thickBot="1">
      <c r="A52" s="27"/>
      <c r="B52" s="32">
        <v>1</v>
      </c>
      <c r="C52" s="44" t="s">
        <v>38</v>
      </c>
      <c r="D52" s="36">
        <v>80</v>
      </c>
      <c r="E52" s="36">
        <v>17</v>
      </c>
      <c r="F52" s="37">
        <f>'[2]15'!$G$32</f>
        <v>6.15</v>
      </c>
      <c r="G52" s="27"/>
    </row>
    <row r="53" spans="1:7" ht="15.75" thickBot="1">
      <c r="A53" s="27"/>
      <c r="B53" s="32">
        <v>2</v>
      </c>
      <c r="C53" s="17" t="s">
        <v>39</v>
      </c>
      <c r="D53" s="36" t="s">
        <v>40</v>
      </c>
      <c r="E53" s="36">
        <v>140</v>
      </c>
      <c r="F53" s="37">
        <f>'[2]15'!$G$38</f>
        <v>28.574222222222225</v>
      </c>
      <c r="G53" s="27"/>
    </row>
    <row r="54" spans="1:7" ht="15.75" thickBot="1">
      <c r="A54" s="27"/>
      <c r="B54" s="32">
        <v>3</v>
      </c>
      <c r="C54" s="45" t="s">
        <v>41</v>
      </c>
      <c r="D54" s="36">
        <v>100</v>
      </c>
      <c r="E54" s="36">
        <v>213</v>
      </c>
      <c r="F54" s="37">
        <f>'[2]15'!$G$45</f>
        <v>40.763346666666656</v>
      </c>
      <c r="G54" s="27"/>
    </row>
    <row r="55" spans="1:7" ht="16.5" thickBot="1">
      <c r="A55" s="27"/>
      <c r="B55" s="32">
        <v>4</v>
      </c>
      <c r="C55" s="17" t="s">
        <v>42</v>
      </c>
      <c r="D55" s="36">
        <v>200</v>
      </c>
      <c r="E55" s="36">
        <v>138</v>
      </c>
      <c r="F55" s="46">
        <f>'[2]15'!$G$57</f>
        <v>14.977029999999996</v>
      </c>
      <c r="G55" s="27"/>
    </row>
    <row r="56" spans="1:7" ht="15.75" thickBot="1">
      <c r="A56" s="27"/>
      <c r="B56" s="32">
        <v>5</v>
      </c>
      <c r="C56" s="17" t="s">
        <v>43</v>
      </c>
      <c r="D56" s="36">
        <v>200</v>
      </c>
      <c r="E56" s="36">
        <v>83</v>
      </c>
      <c r="F56" s="37">
        <f>'[2]15'!$G$60</f>
        <v>5.9423500000000002</v>
      </c>
      <c r="G56" s="27"/>
    </row>
    <row r="57" spans="1:7" ht="15.75" thickBot="1">
      <c r="A57" s="27"/>
      <c r="B57" s="32">
        <v>6</v>
      </c>
      <c r="C57" s="47" t="s">
        <v>18</v>
      </c>
      <c r="D57" s="36">
        <v>70</v>
      </c>
      <c r="E57" s="36">
        <v>133</v>
      </c>
      <c r="F57" s="37">
        <f>'[2]15'!$G$61</f>
        <v>4.0833333333333313</v>
      </c>
      <c r="G57" s="27"/>
    </row>
    <row r="58" spans="1:7" ht="15.75" thickBot="1">
      <c r="A58" s="27"/>
      <c r="B58" s="32">
        <v>7</v>
      </c>
      <c r="C58" s="48" t="s">
        <v>44</v>
      </c>
      <c r="D58" s="36">
        <v>60</v>
      </c>
      <c r="E58" s="36">
        <v>122</v>
      </c>
      <c r="F58" s="37">
        <f>'[2]15'!$G$62</f>
        <v>3.5999999999999996</v>
      </c>
      <c r="G58" s="27"/>
    </row>
    <row r="59" spans="1:7" ht="15.75" thickBot="1">
      <c r="A59" s="27"/>
      <c r="B59" s="32"/>
      <c r="C59" s="40" t="s">
        <v>26</v>
      </c>
      <c r="D59" s="41"/>
      <c r="E59" s="41">
        <f>SUM(E52:E58)</f>
        <v>846</v>
      </c>
      <c r="F59" s="42">
        <f>SUM(F52:F58)</f>
        <v>104.09028222222221</v>
      </c>
      <c r="G59" s="27"/>
    </row>
    <row r="60" spans="1:7" ht="15.75" thickBot="1">
      <c r="A60" s="27"/>
      <c r="B60" s="32"/>
      <c r="C60" s="43"/>
      <c r="D60" s="36"/>
      <c r="E60" s="36"/>
      <c r="F60" s="37"/>
      <c r="G60" s="27"/>
    </row>
    <row r="61" spans="1:7" ht="15.75" thickBot="1">
      <c r="A61" s="27"/>
      <c r="B61" s="32"/>
      <c r="C61" s="40" t="s">
        <v>27</v>
      </c>
      <c r="D61" s="36"/>
      <c r="E61" s="41">
        <f>E50+E59</f>
        <v>1506</v>
      </c>
      <c r="F61" s="42">
        <f>F50+F59</f>
        <v>104.09028222222221</v>
      </c>
      <c r="G61" s="27"/>
    </row>
    <row r="62" spans="1:7">
      <c r="A62" s="27"/>
      <c r="B62" s="29"/>
      <c r="C62" s="29"/>
      <c r="D62" s="29"/>
      <c r="E62" s="29"/>
      <c r="F62" s="29"/>
      <c r="G62" s="29"/>
    </row>
    <row r="63" spans="1:7">
      <c r="A63" s="27"/>
      <c r="B63" s="29" t="s">
        <v>45</v>
      </c>
      <c r="C63" s="29" t="s">
        <v>46</v>
      </c>
      <c r="D63" s="29"/>
      <c r="E63" s="29"/>
      <c r="F63" s="29"/>
      <c r="G63" s="29"/>
    </row>
    <row r="64" spans="1:7">
      <c r="A64" s="27"/>
      <c r="B64" s="29"/>
      <c r="C64" s="29"/>
      <c r="D64" s="29"/>
      <c r="E64" s="29"/>
      <c r="F64" s="29"/>
      <c r="G64" s="29"/>
    </row>
    <row r="65" spans="1:7">
      <c r="A65" s="27"/>
      <c r="B65" s="29"/>
      <c r="C65" s="29"/>
      <c r="D65" s="29"/>
      <c r="E65" s="29"/>
      <c r="F65" s="29"/>
      <c r="G65" s="29"/>
    </row>
    <row r="67" spans="1:7">
      <c r="C67" s="1"/>
      <c r="D67" s="1" t="s">
        <v>0</v>
      </c>
      <c r="E67" s="1"/>
      <c r="F67" s="1"/>
      <c r="G67" s="1"/>
    </row>
    <row r="68" spans="1:7">
      <c r="C68" s="1" t="s">
        <v>30</v>
      </c>
      <c r="D68" s="1"/>
      <c r="E68" s="1" t="s">
        <v>2</v>
      </c>
      <c r="F68" s="1"/>
      <c r="G68" s="1"/>
    </row>
    <row r="69" spans="1:7">
      <c r="C69" s="1"/>
      <c r="D69" s="1"/>
      <c r="E69" s="1"/>
      <c r="F69" s="1"/>
      <c r="G69" s="1"/>
    </row>
    <row r="70" spans="1:7">
      <c r="C70" s="1" t="s">
        <v>47</v>
      </c>
      <c r="D70" s="1"/>
      <c r="E70" s="1"/>
      <c r="F70" s="1"/>
      <c r="G70" s="1"/>
    </row>
    <row r="72" spans="1:7">
      <c r="C72" s="2"/>
      <c r="D72" s="2" t="s">
        <v>4</v>
      </c>
      <c r="E72" s="2"/>
      <c r="F72" s="2"/>
    </row>
    <row r="73" spans="1:7" ht="15.75">
      <c r="C73" s="49" t="s">
        <v>32</v>
      </c>
      <c r="D73" s="2"/>
      <c r="E73" s="2"/>
      <c r="F73" s="2" t="s">
        <v>48</v>
      </c>
    </row>
    <row r="74" spans="1:7">
      <c r="C74" s="1" t="s">
        <v>49</v>
      </c>
      <c r="D74" s="1"/>
      <c r="E74" s="50">
        <v>6</v>
      </c>
      <c r="F74" s="1" t="s">
        <v>7</v>
      </c>
    </row>
    <row r="75" spans="1:7">
      <c r="C75" s="1" t="s">
        <v>8</v>
      </c>
      <c r="D75" s="1"/>
      <c r="E75" s="50">
        <v>0</v>
      </c>
      <c r="F75" s="1" t="s">
        <v>7</v>
      </c>
    </row>
    <row r="76" spans="1:7">
      <c r="C76" s="1" t="s">
        <v>34</v>
      </c>
      <c r="D76" s="1"/>
      <c r="E76" s="50">
        <v>0</v>
      </c>
      <c r="F76" s="1" t="s">
        <v>7</v>
      </c>
    </row>
    <row r="77" spans="1:7">
      <c r="C77" s="1" t="s">
        <v>10</v>
      </c>
      <c r="D77" s="1"/>
      <c r="E77" s="2">
        <f>E74+E75+E76</f>
        <v>6</v>
      </c>
      <c r="F77" s="1" t="s">
        <v>7</v>
      </c>
    </row>
    <row r="78" spans="1:7" ht="65.25" thickBot="1">
      <c r="B78" s="51" t="s">
        <v>11</v>
      </c>
      <c r="C78" s="51" t="s">
        <v>12</v>
      </c>
      <c r="D78" s="52" t="s">
        <v>13</v>
      </c>
      <c r="E78" s="51" t="s">
        <v>14</v>
      </c>
      <c r="F78" s="51" t="s">
        <v>15</v>
      </c>
    </row>
    <row r="79" spans="1:7" ht="15.75" thickBot="1">
      <c r="B79" s="53"/>
      <c r="C79" s="54" t="s">
        <v>16</v>
      </c>
      <c r="D79" s="55"/>
      <c r="E79" s="55"/>
      <c r="F79" s="55"/>
    </row>
    <row r="80" spans="1:7" ht="15.75" thickBot="1">
      <c r="B80" s="53">
        <v>1</v>
      </c>
      <c r="C80" s="35" t="s">
        <v>35</v>
      </c>
      <c r="D80" s="56">
        <v>60</v>
      </c>
      <c r="E80" s="56">
        <v>240</v>
      </c>
      <c r="F80" s="57">
        <f>'[3]15'!$G$16</f>
        <v>29.918074074074021</v>
      </c>
    </row>
    <row r="81" spans="2:6" ht="15.75" thickBot="1">
      <c r="B81" s="53">
        <v>2</v>
      </c>
      <c r="C81" s="15" t="s">
        <v>18</v>
      </c>
      <c r="D81" s="58" t="s">
        <v>19</v>
      </c>
      <c r="E81" s="56">
        <v>38</v>
      </c>
      <c r="F81" s="57">
        <f>'[3]15'!$G$17</f>
        <v>1.1666666666666661</v>
      </c>
    </row>
    <row r="82" spans="2:6" ht="15.75" thickBot="1">
      <c r="B82" s="53">
        <v>3</v>
      </c>
      <c r="C82" s="17" t="s">
        <v>20</v>
      </c>
      <c r="D82" s="56" t="s">
        <v>50</v>
      </c>
      <c r="E82" s="56">
        <v>205</v>
      </c>
      <c r="F82" s="57">
        <f>'[3]15'!$G$24</f>
        <v>14.47214949494945</v>
      </c>
    </row>
    <row r="83" spans="2:6" ht="15.75" thickBot="1">
      <c r="B83" s="53">
        <v>4</v>
      </c>
      <c r="C83" s="59" t="s">
        <v>22</v>
      </c>
      <c r="D83" s="58" t="s">
        <v>23</v>
      </c>
      <c r="E83" s="56">
        <v>62</v>
      </c>
      <c r="F83" s="57">
        <f>'[3]15'!$G$27</f>
        <v>1.54364533333333</v>
      </c>
    </row>
    <row r="84" spans="2:6" ht="15.75" thickBot="1">
      <c r="B84" s="53"/>
      <c r="C84" s="60" t="s">
        <v>26</v>
      </c>
      <c r="D84" s="61"/>
      <c r="E84" s="61">
        <f>SUM(E80:E83)</f>
        <v>545</v>
      </c>
      <c r="F84" s="62">
        <f>SUM(F80:F83)</f>
        <v>47.100535569023464</v>
      </c>
    </row>
    <row r="85" spans="2:6" ht="15.75" thickBot="1">
      <c r="B85" s="53"/>
      <c r="C85" s="63" t="s">
        <v>37</v>
      </c>
      <c r="D85" s="64"/>
      <c r="E85" s="64"/>
      <c r="F85" s="64"/>
    </row>
    <row r="86" spans="2:6" ht="15.75" thickBot="1">
      <c r="B86" s="53">
        <v>1</v>
      </c>
      <c r="C86" s="44" t="s">
        <v>38</v>
      </c>
      <c r="D86" s="56">
        <v>80</v>
      </c>
      <c r="E86" s="56">
        <v>17</v>
      </c>
      <c r="F86" s="57">
        <f>'[3]15'!$G$31</f>
        <v>13.694000000000001</v>
      </c>
    </row>
    <row r="87" spans="2:6" ht="15.75" thickBot="1">
      <c r="B87" s="53">
        <v>2</v>
      </c>
      <c r="C87" s="17" t="s">
        <v>39</v>
      </c>
      <c r="D87" s="56" t="s">
        <v>51</v>
      </c>
      <c r="E87" s="56">
        <v>124</v>
      </c>
      <c r="F87" s="57">
        <f>'[3]15'!$G$37</f>
        <v>14.210222222222221</v>
      </c>
    </row>
    <row r="88" spans="2:6" ht="15.75" thickBot="1">
      <c r="B88" s="53">
        <v>3</v>
      </c>
      <c r="C88" s="45" t="s">
        <v>41</v>
      </c>
      <c r="D88" s="56">
        <v>100</v>
      </c>
      <c r="E88" s="56">
        <v>213</v>
      </c>
      <c r="F88" s="57">
        <f>'[3]15'!$G$44</f>
        <v>43.843499999999977</v>
      </c>
    </row>
    <row r="89" spans="2:6" ht="15.75" thickBot="1">
      <c r="B89" s="53">
        <v>4</v>
      </c>
      <c r="C89" s="17" t="s">
        <v>42</v>
      </c>
      <c r="D89" s="56">
        <v>200</v>
      </c>
      <c r="E89" s="56">
        <v>138</v>
      </c>
      <c r="F89" s="57">
        <f>'[3]15'!$G$56</f>
        <v>22.277692592592576</v>
      </c>
    </row>
    <row r="90" spans="2:6" ht="15.75" thickBot="1">
      <c r="B90" s="53">
        <v>5</v>
      </c>
      <c r="C90" s="17" t="s">
        <v>43</v>
      </c>
      <c r="D90" s="56">
        <v>200</v>
      </c>
      <c r="E90" s="56">
        <v>83</v>
      </c>
      <c r="F90" s="57">
        <f>'[3]15'!$G$59</f>
        <v>6.016</v>
      </c>
    </row>
    <row r="91" spans="2:6" ht="15.75" thickBot="1">
      <c r="B91" s="53">
        <v>6</v>
      </c>
      <c r="C91" s="47" t="s">
        <v>18</v>
      </c>
      <c r="D91" s="56">
        <v>70</v>
      </c>
      <c r="E91" s="56">
        <v>133</v>
      </c>
      <c r="F91" s="57">
        <f>'[3]15'!$G$60</f>
        <v>3.6166666666666645</v>
      </c>
    </row>
    <row r="92" spans="2:6" ht="15.75" thickBot="1">
      <c r="B92" s="53">
        <v>7</v>
      </c>
      <c r="C92" s="48" t="s">
        <v>44</v>
      </c>
      <c r="D92" s="56">
        <v>60</v>
      </c>
      <c r="E92" s="56">
        <v>122</v>
      </c>
      <c r="F92" s="57">
        <f>'[3]15'!$G$61</f>
        <v>4.2</v>
      </c>
    </row>
    <row r="93" spans="2:6" ht="15.75" thickBot="1">
      <c r="B93" s="53"/>
      <c r="C93" s="60" t="s">
        <v>26</v>
      </c>
      <c r="D93" s="61"/>
      <c r="E93" s="61">
        <f>SUM(E86:E92)</f>
        <v>830</v>
      </c>
      <c r="F93" s="62">
        <f>SUM(F86:F92)</f>
        <v>107.85808148148143</v>
      </c>
    </row>
    <row r="94" spans="2:6" ht="15.75" thickBot="1">
      <c r="B94" s="53"/>
      <c r="C94" s="60" t="s">
        <v>52</v>
      </c>
      <c r="D94" s="64"/>
      <c r="E94" s="64"/>
      <c r="F94" s="64"/>
    </row>
    <row r="95" spans="2:6" ht="15.75" thickBot="1">
      <c r="B95" s="53">
        <v>1</v>
      </c>
      <c r="C95" s="63" t="s">
        <v>53</v>
      </c>
      <c r="D95" s="56">
        <v>100</v>
      </c>
      <c r="E95" s="56">
        <v>288</v>
      </c>
      <c r="F95" s="57">
        <f>'[3]15'!$G$63</f>
        <v>28</v>
      </c>
    </row>
    <row r="96" spans="2:6" ht="15.75" thickBot="1">
      <c r="B96" s="53">
        <v>2</v>
      </c>
      <c r="C96" s="65" t="s">
        <v>54</v>
      </c>
      <c r="D96" s="56">
        <v>200</v>
      </c>
      <c r="E96" s="56">
        <v>90</v>
      </c>
      <c r="F96" s="57">
        <f>'[3]15'!$G$64</f>
        <v>16</v>
      </c>
    </row>
    <row r="97" spans="1:7" ht="15.75" thickBot="1">
      <c r="B97" s="53"/>
      <c r="C97" s="60" t="s">
        <v>26</v>
      </c>
      <c r="D97" s="61"/>
      <c r="E97" s="61">
        <f>SUM(E95:E96)</f>
        <v>378</v>
      </c>
      <c r="F97" s="62">
        <f>SUM(F95:F96)</f>
        <v>44</v>
      </c>
    </row>
    <row r="98" spans="1:7" ht="15.75" thickBot="1">
      <c r="B98" s="53"/>
      <c r="C98" s="17" t="s">
        <v>55</v>
      </c>
      <c r="D98" s="66">
        <v>80</v>
      </c>
      <c r="E98" s="66">
        <v>58</v>
      </c>
      <c r="F98" s="67">
        <f>'[3]15'!$G$69</f>
        <v>0</v>
      </c>
    </row>
    <row r="99" spans="1:7" ht="15.75" thickBot="1">
      <c r="B99" s="53"/>
      <c r="C99" s="17" t="s">
        <v>56</v>
      </c>
      <c r="D99" s="66">
        <v>250</v>
      </c>
      <c r="E99" s="66">
        <v>392</v>
      </c>
      <c r="F99" s="67">
        <f>'[3]15'!$G$78</f>
        <v>0</v>
      </c>
    </row>
    <row r="100" spans="1:7" ht="15.75" thickBot="1">
      <c r="B100" s="53"/>
      <c r="C100" s="45" t="s">
        <v>57</v>
      </c>
      <c r="D100" s="66">
        <v>200</v>
      </c>
      <c r="E100" s="66">
        <v>56</v>
      </c>
      <c r="F100" s="67">
        <f>'[3]15'!$G$81</f>
        <v>0</v>
      </c>
    </row>
    <row r="101" spans="1:7" ht="15.75" thickBot="1">
      <c r="B101" s="53"/>
      <c r="C101" s="47" t="s">
        <v>18</v>
      </c>
      <c r="D101" s="66">
        <v>40</v>
      </c>
      <c r="E101" s="66">
        <v>76</v>
      </c>
      <c r="F101" s="67">
        <f>'[3]15'!$G$82</f>
        <v>0</v>
      </c>
    </row>
    <row r="102" spans="1:7" ht="15.75" thickBot="1">
      <c r="B102" s="53"/>
      <c r="C102" s="48" t="s">
        <v>44</v>
      </c>
      <c r="D102" s="66">
        <v>20</v>
      </c>
      <c r="E102" s="66">
        <v>40</v>
      </c>
      <c r="F102" s="67">
        <f>'[3]15'!$G$83</f>
        <v>0</v>
      </c>
    </row>
    <row r="103" spans="1:7" ht="15.75" thickBot="1">
      <c r="A103" s="27"/>
      <c r="B103" s="68"/>
      <c r="C103" s="69" t="s">
        <v>58</v>
      </c>
      <c r="D103" s="70"/>
      <c r="E103" s="70"/>
      <c r="F103" s="71"/>
      <c r="G103" s="27"/>
    </row>
    <row r="104" spans="1:7" ht="15.75" thickBot="1">
      <c r="B104" s="53"/>
      <c r="C104" s="72" t="s">
        <v>59</v>
      </c>
      <c r="D104" s="66">
        <v>115</v>
      </c>
      <c r="E104" s="66">
        <v>178</v>
      </c>
      <c r="F104" s="67">
        <f>'[3]15'!$G$85</f>
        <v>0</v>
      </c>
    </row>
    <row r="105" spans="1:7" ht="16.5" thickBot="1">
      <c r="B105" s="53"/>
      <c r="C105" s="60" t="s">
        <v>26</v>
      </c>
      <c r="D105" s="64"/>
      <c r="E105" s="73">
        <f>SUM(E98:E104)</f>
        <v>800</v>
      </c>
      <c r="F105" s="74">
        <f>SUM(F98:F104)</f>
        <v>0</v>
      </c>
    </row>
    <row r="106" spans="1:7" ht="15.75" thickBot="1">
      <c r="B106" s="53"/>
      <c r="C106" s="60" t="s">
        <v>27</v>
      </c>
      <c r="D106" s="64"/>
      <c r="E106" s="61">
        <f>E84+E93+E97+E105</f>
        <v>2553</v>
      </c>
      <c r="F106" s="62">
        <f>F84+F93+F97+F105</f>
        <v>198.9586170505049</v>
      </c>
    </row>
    <row r="107" spans="1:7">
      <c r="A107" s="23"/>
      <c r="B107" s="75"/>
      <c r="C107" s="76"/>
      <c r="D107" s="76"/>
      <c r="E107" s="76"/>
      <c r="F107" s="76"/>
    </row>
    <row r="108" spans="1:7">
      <c r="C108" t="s">
        <v>60</v>
      </c>
      <c r="D108" t="s">
        <v>29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2021-01-29T05:35:20Z</dcterms:modified>
</cp:coreProperties>
</file>