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calcPr calcId="124519"/>
</workbook>
</file>

<file path=xl/calcChain.xml><?xml version="1.0" encoding="utf-8"?>
<calcChain xmlns="http://schemas.openxmlformats.org/spreadsheetml/2006/main">
  <c r="E13" i="1"/>
  <c r="F137" l="1"/>
  <c r="E135"/>
  <c r="F134"/>
  <c r="F133"/>
  <c r="F132"/>
  <c r="F131"/>
  <c r="F130"/>
  <c r="E128"/>
  <c r="F127"/>
  <c r="F126"/>
  <c r="F125"/>
  <c r="E123"/>
  <c r="F122"/>
  <c r="F121"/>
  <c r="F120"/>
  <c r="F119"/>
  <c r="F117"/>
  <c r="F116"/>
  <c r="F115"/>
  <c r="E113"/>
  <c r="E138" s="1"/>
  <c r="F112"/>
  <c r="F111"/>
  <c r="F110"/>
  <c r="F109"/>
  <c r="E106"/>
  <c r="E77"/>
  <c r="F76"/>
  <c r="F75"/>
  <c r="F74"/>
  <c r="F73"/>
  <c r="F72"/>
  <c r="F70"/>
  <c r="F69"/>
  <c r="F68"/>
  <c r="E66"/>
  <c r="E89" s="1"/>
  <c r="F65"/>
  <c r="F64"/>
  <c r="F63"/>
  <c r="F62"/>
  <c r="E59"/>
  <c r="F123" l="1"/>
  <c r="F128"/>
  <c r="F135"/>
  <c r="F77"/>
  <c r="F66"/>
  <c r="F113"/>
  <c r="E42"/>
  <c r="F21"/>
  <c r="F20"/>
  <c r="F19"/>
  <c r="F17"/>
  <c r="F16"/>
  <c r="F42" s="1"/>
  <c r="F138" l="1"/>
  <c r="F89"/>
</calcChain>
</file>

<file path=xl/sharedStrings.xml><?xml version="1.0" encoding="utf-8"?>
<sst xmlns="http://schemas.openxmlformats.org/spreadsheetml/2006/main" count="135" uniqueCount="64">
  <si>
    <t>Утверждаю</t>
  </si>
  <si>
    <t xml:space="preserve">                           Руководитель</t>
  </si>
  <si>
    <t>Ибуков В.А.</t>
  </si>
  <si>
    <t>Филиал Тукузская  СОШ Вагайского района Тюменской области</t>
  </si>
  <si>
    <t>МЕНЮ</t>
  </si>
  <si>
    <t xml:space="preserve">                     на "28" января  2021 года</t>
  </si>
  <si>
    <t>14день</t>
  </si>
  <si>
    <t>чел.</t>
  </si>
  <si>
    <t>Количество детей учащихся</t>
  </si>
  <si>
    <t>коррекционники</t>
  </si>
  <si>
    <t>всего довольствующихся</t>
  </si>
  <si>
    <t>№ п/п</t>
  </si>
  <si>
    <t>Наименование блюда</t>
  </si>
  <si>
    <t>Выход блюда в граммах на 1 чел</t>
  </si>
  <si>
    <t>Калорийность</t>
  </si>
  <si>
    <t>Цена</t>
  </si>
  <si>
    <r>
      <t xml:space="preserve">     </t>
    </r>
    <r>
      <rPr>
        <b/>
        <i/>
        <sz val="12"/>
        <rFont val="Arial"/>
        <family val="2"/>
        <charset val="204"/>
      </rPr>
      <t>Завтрак</t>
    </r>
  </si>
  <si>
    <t>Бутерброд горячий с мясопродуктами и сыром №11-2004</t>
  </si>
  <si>
    <t>Фрикадельки рыбные припущенные, с соусом томатным с овощами №347-2013, Пермь</t>
  </si>
  <si>
    <t>100/50</t>
  </si>
  <si>
    <t>соус томатный с овощами №454-2013, Пермь</t>
  </si>
  <si>
    <t>Пюре картофельное №520-2004</t>
  </si>
  <si>
    <t>180</t>
  </si>
  <si>
    <t>Чай с конфетами №493-2013, Пермь</t>
  </si>
  <si>
    <t>200/20</t>
  </si>
  <si>
    <t>Хлеб ржаной</t>
  </si>
  <si>
    <t>итого</t>
  </si>
  <si>
    <t>Всего</t>
  </si>
  <si>
    <t>зав. Хоз.</t>
  </si>
  <si>
    <t>Мухаматуллина Л.С.</t>
  </si>
  <si>
    <t xml:space="preserve">                           Заведующий филиалом</t>
  </si>
  <si>
    <t>Филиал  Тукузская СОШ Вагайского района Тюменской области</t>
  </si>
  <si>
    <t xml:space="preserve">                     на "28" января 2021 года</t>
  </si>
  <si>
    <t>Количество детей овз</t>
  </si>
  <si>
    <t>Количество персонала</t>
  </si>
  <si>
    <t>Каша рисовая жидкая, с маслом №311-2004</t>
  </si>
  <si>
    <t>200/5</t>
  </si>
  <si>
    <t>200/30</t>
  </si>
  <si>
    <r>
      <t xml:space="preserve"> </t>
    </r>
    <r>
      <rPr>
        <b/>
        <i/>
        <sz val="12"/>
        <rFont val="Arial"/>
        <family val="2"/>
        <charset val="204"/>
      </rPr>
      <t>Обед</t>
    </r>
  </si>
  <si>
    <t>Салат овощной с зеленым горошком №69-2013, Пермь</t>
  </si>
  <si>
    <t xml:space="preserve">Суп крестьянский с крупой, с говядиной и сметаной №154-2013, Пермь </t>
  </si>
  <si>
    <t>250/10/5</t>
  </si>
  <si>
    <t xml:space="preserve">Сок </t>
  </si>
  <si>
    <t>Яблоко</t>
  </si>
  <si>
    <t>Хлеб пшеничный</t>
  </si>
  <si>
    <t xml:space="preserve">зав.хоз </t>
  </si>
  <si>
    <t>Заведующий филиалом</t>
  </si>
  <si>
    <t xml:space="preserve"> Тукузская СОШ Вагайского района Тюменской области</t>
  </si>
  <si>
    <t>14 день</t>
  </si>
  <si>
    <t>Количество детей малообеспеченных</t>
  </si>
  <si>
    <t>Компот из сухофруктов + Вит "С" №639-2004</t>
  </si>
  <si>
    <t>Полдник</t>
  </si>
  <si>
    <t>Мучное изделие промышленного производства в ассортименте</t>
  </si>
  <si>
    <t>Фрукты в ассортименте №458-2006, г. Москва</t>
  </si>
  <si>
    <t>Кисель из яблок №642-2004</t>
  </si>
  <si>
    <t>Ужин</t>
  </si>
  <si>
    <t>Котлеты рубленные из птицы №461-1996</t>
  </si>
  <si>
    <t>Макароны отварные с овощами №294-2013, Пермь</t>
  </si>
  <si>
    <t>Сок  промышленного производства для детского питания в ассортименте №407-2006, г. Москва</t>
  </si>
  <si>
    <t xml:space="preserve"> 2Ужин</t>
  </si>
  <si>
    <t>Молоко питьевое кипяченое 3,2 % №260-2001, Пермь</t>
  </si>
  <si>
    <t>Завхоз  _______________</t>
  </si>
  <si>
    <t>Количество детей м/об 1-4кл</t>
  </si>
  <si>
    <t>Количество детей м/об 5-11кл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</si>
</sst>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/>
    <xf numFmtId="0" fontId="2" fillId="0" borderId="3" xfId="0" applyFont="1" applyFill="1" applyBorder="1"/>
    <xf numFmtId="0" fontId="0" fillId="0" borderId="4" xfId="0" applyBorder="1"/>
    <xf numFmtId="0" fontId="3" fillId="0" borderId="5" xfId="0" applyFont="1" applyBorder="1" applyAlignment="1">
      <alignment horizontal="justify" vertical="top" wrapText="1"/>
    </xf>
    <xf numFmtId="0" fontId="3" fillId="0" borderId="6" xfId="0" applyFont="1" applyFill="1" applyBorder="1" applyAlignment="1">
      <alignment horizontal="justify" vertical="top" wrapText="1"/>
    </xf>
    <xf numFmtId="0" fontId="0" fillId="0" borderId="7" xfId="0" applyBorder="1"/>
    <xf numFmtId="1" fontId="5" fillId="0" borderId="8" xfId="0" applyNumberFormat="1" applyFont="1" applyBorder="1" applyAlignment="1">
      <alignment vertical="center" wrapText="1"/>
    </xf>
    <xf numFmtId="0" fontId="3" fillId="0" borderId="9" xfId="0" applyFont="1" applyFill="1" applyBorder="1" applyAlignment="1">
      <alignment horizontal="justify" vertical="top" wrapText="1"/>
    </xf>
    <xf numFmtId="2" fontId="3" fillId="0" borderId="9" xfId="0" applyNumberFormat="1" applyFont="1" applyFill="1" applyBorder="1" applyAlignment="1">
      <alignment horizontal="justify" vertical="top" wrapText="1"/>
    </xf>
    <xf numFmtId="0" fontId="0" fillId="0" borderId="10" xfId="0" applyBorder="1"/>
    <xf numFmtId="0" fontId="5" fillId="0" borderId="11" xfId="0" applyFont="1" applyFill="1" applyBorder="1" applyAlignment="1">
      <alignment vertical="center" wrapText="1"/>
    </xf>
    <xf numFmtId="49" fontId="3" fillId="0" borderId="9" xfId="0" applyNumberFormat="1" applyFont="1" applyFill="1" applyBorder="1" applyAlignment="1">
      <alignment horizontal="justify" vertical="top" wrapText="1"/>
    </xf>
    <xf numFmtId="0" fontId="5" fillId="0" borderId="11" xfId="0" applyFont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left" vertical="center"/>
    </xf>
    <xf numFmtId="0" fontId="0" fillId="0" borderId="13" xfId="0" applyBorder="1"/>
    <xf numFmtId="0" fontId="3" fillId="0" borderId="14" xfId="0" applyFont="1" applyBorder="1" applyAlignment="1">
      <alignment horizontal="justify" vertical="top" wrapText="1"/>
    </xf>
    <xf numFmtId="0" fontId="3" fillId="0" borderId="15" xfId="0" applyFont="1" applyFill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2" fontId="3" fillId="0" borderId="6" xfId="0" applyNumberFormat="1" applyFont="1" applyFill="1" applyBorder="1" applyAlignment="1">
      <alignment horizontal="justify" vertical="top" wrapText="1"/>
    </xf>
    <xf numFmtId="0" fontId="3" fillId="0" borderId="16" xfId="0" applyFont="1" applyBorder="1" applyAlignment="1">
      <alignment horizontal="justify" vertical="top" wrapText="1"/>
    </xf>
    <xf numFmtId="0" fontId="0" fillId="0" borderId="15" xfId="0" applyBorder="1"/>
    <xf numFmtId="0" fontId="4" fillId="0" borderId="9" xfId="0" applyFont="1" applyFill="1" applyBorder="1" applyAlignment="1">
      <alignment horizontal="justify" vertical="top" wrapText="1"/>
    </xf>
    <xf numFmtId="2" fontId="7" fillId="0" borderId="9" xfId="0" applyNumberFormat="1" applyFont="1" applyFill="1" applyBorder="1" applyAlignment="1">
      <alignment horizontal="justify" vertical="top" wrapText="1"/>
    </xf>
    <xf numFmtId="0" fontId="4" fillId="0" borderId="16" xfId="0" applyFont="1" applyBorder="1" applyAlignment="1">
      <alignment horizontal="justify" vertical="top" wrapText="1"/>
    </xf>
    <xf numFmtId="0" fontId="3" fillId="0" borderId="5" xfId="0" applyFont="1" applyFill="1" applyBorder="1" applyAlignment="1">
      <alignment horizontal="justify" vertical="top" wrapText="1"/>
    </xf>
    <xf numFmtId="0" fontId="4" fillId="0" borderId="6" xfId="0" applyFont="1" applyFill="1" applyBorder="1" applyAlignment="1">
      <alignment horizontal="center" vertical="top" wrapText="1"/>
    </xf>
    <xf numFmtId="2" fontId="4" fillId="0" borderId="6" xfId="0" applyNumberFormat="1" applyFont="1" applyFill="1" applyBorder="1" applyAlignment="1">
      <alignment horizontal="center" vertical="top" wrapText="1"/>
    </xf>
    <xf numFmtId="0" fontId="0" fillId="0" borderId="0" xfId="0" applyBorder="1"/>
    <xf numFmtId="0" fontId="0" fillId="0" borderId="0" xfId="0" applyFill="1" applyBorder="1"/>
    <xf numFmtId="0" fontId="8" fillId="0" borderId="0" xfId="0" applyFont="1"/>
    <xf numFmtId="0" fontId="2" fillId="0" borderId="0" xfId="0" applyFont="1" applyAlignment="1">
      <alignment horizontal="right"/>
    </xf>
    <xf numFmtId="0" fontId="2" fillId="2" borderId="0" xfId="0" applyFont="1" applyFill="1"/>
    <xf numFmtId="0" fontId="2" fillId="0" borderId="0" xfId="0" applyFont="1" applyBorder="1"/>
    <xf numFmtId="0" fontId="1" fillId="2" borderId="0" xfId="0" applyFont="1" applyFill="1" applyBorder="1"/>
    <xf numFmtId="0" fontId="2" fillId="2" borderId="0" xfId="0" applyFont="1" applyFill="1" applyBorder="1"/>
    <xf numFmtId="0" fontId="1" fillId="2" borderId="0" xfId="0" applyFont="1" applyFill="1"/>
    <xf numFmtId="0" fontId="1" fillId="2" borderId="8" xfId="0" applyFont="1" applyFill="1" applyBorder="1"/>
    <xf numFmtId="0" fontId="2" fillId="2" borderId="8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9" xfId="0" applyFont="1" applyFill="1" applyBorder="1"/>
    <xf numFmtId="0" fontId="0" fillId="0" borderId="20" xfId="0" applyBorder="1"/>
    <xf numFmtId="0" fontId="3" fillId="2" borderId="5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justify" vertical="top" wrapText="1"/>
    </xf>
    <xf numFmtId="0" fontId="0" fillId="0" borderId="21" xfId="0" applyBorder="1"/>
    <xf numFmtId="1" fontId="5" fillId="0" borderId="22" xfId="0" applyNumberFormat="1" applyFont="1" applyBorder="1" applyAlignment="1">
      <alignment vertical="center" wrapText="1"/>
    </xf>
    <xf numFmtId="0" fontId="3" fillId="2" borderId="22" xfId="0" applyFont="1" applyFill="1" applyBorder="1" applyAlignment="1">
      <alignment horizontal="justify" vertical="top" wrapText="1"/>
    </xf>
    <xf numFmtId="2" fontId="3" fillId="2" borderId="23" xfId="0" applyNumberFormat="1" applyFont="1" applyFill="1" applyBorder="1" applyAlignment="1">
      <alignment horizontal="justify" vertical="top" wrapText="1"/>
    </xf>
    <xf numFmtId="0" fontId="0" fillId="0" borderId="24" xfId="0" applyBorder="1"/>
    <xf numFmtId="0" fontId="5" fillId="0" borderId="12" xfId="0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horizontal="justify" vertical="top" wrapText="1"/>
    </xf>
    <xf numFmtId="0" fontId="3" fillId="2" borderId="12" xfId="0" applyFont="1" applyFill="1" applyBorder="1" applyAlignment="1">
      <alignment horizontal="justify" vertical="top" wrapText="1"/>
    </xf>
    <xf numFmtId="2" fontId="3" fillId="2" borderId="25" xfId="0" applyNumberFormat="1" applyFont="1" applyFill="1" applyBorder="1" applyAlignment="1">
      <alignment horizontal="justify" vertical="top" wrapText="1"/>
    </xf>
    <xf numFmtId="0" fontId="5" fillId="2" borderId="12" xfId="0" applyFont="1" applyFill="1" applyBorder="1" applyAlignment="1">
      <alignment vertical="center" wrapText="1"/>
    </xf>
    <xf numFmtId="0" fontId="0" fillId="0" borderId="26" xfId="0" applyBorder="1"/>
    <xf numFmtId="0" fontId="5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justify" vertical="top" wrapText="1"/>
    </xf>
    <xf numFmtId="0" fontId="0" fillId="0" borderId="27" xfId="0" applyBorder="1"/>
    <xf numFmtId="0" fontId="4" fillId="2" borderId="5" xfId="0" applyFont="1" applyFill="1" applyBorder="1" applyAlignment="1">
      <alignment horizontal="justify" vertical="top" wrapText="1"/>
    </xf>
    <xf numFmtId="0" fontId="4" fillId="2" borderId="28" xfId="0" applyFont="1" applyFill="1" applyBorder="1" applyAlignment="1">
      <alignment horizontal="justify" vertical="top" wrapText="1"/>
    </xf>
    <xf numFmtId="2" fontId="4" fillId="2" borderId="5" xfId="0" applyNumberFormat="1" applyFont="1" applyFill="1" applyBorder="1" applyAlignment="1">
      <alignment horizontal="justify" vertical="top" wrapText="1"/>
    </xf>
    <xf numFmtId="0" fontId="0" fillId="0" borderId="29" xfId="0" applyBorder="1"/>
    <xf numFmtId="0" fontId="3" fillId="2" borderId="30" xfId="0" applyFont="1" applyFill="1" applyBorder="1" applyAlignment="1">
      <alignment horizontal="justify" vertical="top" wrapText="1"/>
    </xf>
    <xf numFmtId="0" fontId="3" fillId="2" borderId="9" xfId="0" applyFont="1" applyFill="1" applyBorder="1" applyAlignment="1">
      <alignment horizontal="justify" vertical="top" wrapText="1"/>
    </xf>
    <xf numFmtId="0" fontId="9" fillId="0" borderId="22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left" vertical="center"/>
    </xf>
    <xf numFmtId="2" fontId="0" fillId="0" borderId="25" xfId="0" applyNumberFormat="1" applyBorder="1"/>
    <xf numFmtId="2" fontId="3" fillId="2" borderId="31" xfId="0" applyNumberFormat="1" applyFont="1" applyFill="1" applyBorder="1" applyAlignment="1">
      <alignment horizontal="justify" vertical="top" wrapText="1"/>
    </xf>
    <xf numFmtId="0" fontId="4" fillId="2" borderId="32" xfId="0" applyFont="1" applyFill="1" applyBorder="1" applyAlignment="1">
      <alignment horizontal="justify" vertical="top" wrapText="1"/>
    </xf>
    <xf numFmtId="2" fontId="4" fillId="2" borderId="32" xfId="0" applyNumberFormat="1" applyFont="1" applyFill="1" applyBorder="1" applyAlignment="1">
      <alignment horizontal="justify" vertical="top" wrapText="1"/>
    </xf>
    <xf numFmtId="0" fontId="4" fillId="2" borderId="22" xfId="0" applyFont="1" applyFill="1" applyBorder="1" applyAlignment="1">
      <alignment horizontal="justify" vertical="top" wrapText="1"/>
    </xf>
    <xf numFmtId="0" fontId="3" fillId="2" borderId="23" xfId="0" applyFont="1" applyFill="1" applyBorder="1" applyAlignment="1">
      <alignment horizontal="justify" vertical="top" wrapText="1"/>
    </xf>
    <xf numFmtId="0" fontId="7" fillId="2" borderId="12" xfId="0" applyFont="1" applyFill="1" applyBorder="1" applyAlignment="1">
      <alignment horizontal="justify" vertical="top" wrapText="1"/>
    </xf>
    <xf numFmtId="0" fontId="7" fillId="2" borderId="11" xfId="0" applyFont="1" applyFill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2" fontId="4" fillId="0" borderId="6" xfId="0" applyNumberFormat="1" applyFont="1" applyBorder="1" applyAlignment="1">
      <alignment horizontal="justify" vertical="top" wrapText="1"/>
    </xf>
    <xf numFmtId="0" fontId="4" fillId="0" borderId="0" xfId="0" applyFont="1"/>
    <xf numFmtId="0" fontId="2" fillId="3" borderId="0" xfId="0" applyFont="1" applyFill="1"/>
    <xf numFmtId="0" fontId="2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0" fontId="0" fillId="0" borderId="33" xfId="0" applyBorder="1"/>
    <xf numFmtId="0" fontId="3" fillId="0" borderId="36" xfId="0" applyFont="1" applyBorder="1" applyAlignment="1">
      <alignment horizontal="justify" vertical="top" wrapText="1"/>
    </xf>
    <xf numFmtId="0" fontId="3" fillId="0" borderId="37" xfId="0" applyFont="1" applyBorder="1" applyAlignment="1">
      <alignment horizontal="justify" vertical="top" wrapText="1"/>
    </xf>
    <xf numFmtId="0" fontId="0" fillId="0" borderId="38" xfId="0" applyBorder="1"/>
    <xf numFmtId="1" fontId="5" fillId="0" borderId="39" xfId="0" applyNumberFormat="1" applyFont="1" applyBorder="1" applyAlignment="1">
      <alignment vertical="center" wrapText="1"/>
    </xf>
    <xf numFmtId="0" fontId="3" fillId="4" borderId="22" xfId="0" applyFont="1" applyFill="1" applyBorder="1" applyAlignment="1">
      <alignment horizontal="justify" vertical="top" wrapText="1"/>
    </xf>
    <xf numFmtId="2" fontId="3" fillId="4" borderId="22" xfId="0" applyNumberFormat="1" applyFont="1" applyFill="1" applyBorder="1" applyAlignment="1">
      <alignment horizontal="justify" vertical="top" wrapText="1"/>
    </xf>
    <xf numFmtId="0" fontId="0" fillId="0" borderId="40" xfId="0" applyBorder="1"/>
    <xf numFmtId="0" fontId="5" fillId="0" borderId="41" xfId="0" applyFont="1" applyFill="1" applyBorder="1" applyAlignment="1">
      <alignment vertical="center" wrapText="1"/>
    </xf>
    <xf numFmtId="49" fontId="3" fillId="4" borderId="12" xfId="0" applyNumberFormat="1" applyFont="1" applyFill="1" applyBorder="1" applyAlignment="1">
      <alignment horizontal="justify" vertical="top" wrapText="1"/>
    </xf>
    <xf numFmtId="0" fontId="3" fillId="4" borderId="12" xfId="0" applyFont="1" applyFill="1" applyBorder="1" applyAlignment="1">
      <alignment horizontal="justify" vertical="top" wrapText="1"/>
    </xf>
    <xf numFmtId="2" fontId="3" fillId="4" borderId="12" xfId="0" applyNumberFormat="1" applyFont="1" applyFill="1" applyBorder="1" applyAlignment="1">
      <alignment horizontal="justify" vertical="top" wrapText="1"/>
    </xf>
    <xf numFmtId="0" fontId="5" fillId="2" borderId="41" xfId="0" applyFont="1" applyFill="1" applyBorder="1" applyAlignment="1">
      <alignment vertical="center" wrapText="1"/>
    </xf>
    <xf numFmtId="0" fontId="0" fillId="0" borderId="42" xfId="0" applyBorder="1"/>
    <xf numFmtId="0" fontId="5" fillId="2" borderId="43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justify" vertical="top" wrapText="1"/>
    </xf>
    <xf numFmtId="2" fontId="3" fillId="4" borderId="11" xfId="0" applyNumberFormat="1" applyFont="1" applyFill="1" applyBorder="1" applyAlignment="1">
      <alignment horizontal="justify" vertical="top" wrapText="1"/>
    </xf>
    <xf numFmtId="0" fontId="4" fillId="2" borderId="44" xfId="0" applyFont="1" applyFill="1" applyBorder="1" applyAlignment="1">
      <alignment horizontal="justify" vertical="top" wrapText="1"/>
    </xf>
    <xf numFmtId="2" fontId="4" fillId="2" borderId="45" xfId="0" applyNumberFormat="1" applyFont="1" applyFill="1" applyBorder="1" applyAlignment="1">
      <alignment horizontal="justify" vertical="top" wrapText="1"/>
    </xf>
    <xf numFmtId="0" fontId="0" fillId="0" borderId="46" xfId="0" applyBorder="1"/>
    <xf numFmtId="0" fontId="3" fillId="2" borderId="47" xfId="0" applyFont="1" applyFill="1" applyBorder="1" applyAlignment="1">
      <alignment horizontal="justify" vertical="top" wrapText="1"/>
    </xf>
    <xf numFmtId="2" fontId="3" fillId="2" borderId="9" xfId="0" applyNumberFormat="1" applyFont="1" applyFill="1" applyBorder="1" applyAlignment="1">
      <alignment horizontal="justify" vertical="top" wrapText="1"/>
    </xf>
    <xf numFmtId="0" fontId="0" fillId="0" borderId="48" xfId="0" applyBorder="1"/>
    <xf numFmtId="0" fontId="9" fillId="0" borderId="39" xfId="0" applyFont="1" applyBorder="1" applyAlignment="1">
      <alignment vertical="center" wrapText="1"/>
    </xf>
    <xf numFmtId="0" fontId="3" fillId="5" borderId="22" xfId="0" applyFont="1" applyFill="1" applyBorder="1" applyAlignment="1">
      <alignment horizontal="justify" vertical="top" wrapText="1"/>
    </xf>
    <xf numFmtId="0" fontId="5" fillId="0" borderId="41" xfId="0" applyFont="1" applyBorder="1" applyAlignment="1">
      <alignment vertical="center" wrapText="1"/>
    </xf>
    <xf numFmtId="0" fontId="3" fillId="5" borderId="12" xfId="0" applyFont="1" applyFill="1" applyBorder="1" applyAlignment="1">
      <alignment horizontal="justify" vertical="top" wrapText="1"/>
    </xf>
    <xf numFmtId="0" fontId="6" fillId="0" borderId="41" xfId="0" applyFont="1" applyFill="1" applyBorder="1" applyAlignment="1">
      <alignment vertical="center" wrapText="1"/>
    </xf>
    <xf numFmtId="0" fontId="10" fillId="2" borderId="41" xfId="0" applyFont="1" applyFill="1" applyBorder="1" applyAlignment="1">
      <alignment vertical="center" wrapText="1"/>
    </xf>
    <xf numFmtId="0" fontId="6" fillId="2" borderId="41" xfId="0" applyFont="1" applyFill="1" applyBorder="1" applyAlignment="1">
      <alignment horizontal="left" vertical="center"/>
    </xf>
    <xf numFmtId="0" fontId="3" fillId="5" borderId="11" xfId="0" applyFont="1" applyFill="1" applyBorder="1" applyAlignment="1">
      <alignment horizontal="justify" vertical="top" wrapText="1"/>
    </xf>
    <xf numFmtId="0" fontId="5" fillId="0" borderId="49" xfId="0" applyFont="1" applyBorder="1"/>
    <xf numFmtId="0" fontId="4" fillId="2" borderId="50" xfId="0" applyFont="1" applyFill="1" applyBorder="1" applyAlignment="1">
      <alignment horizontal="justify" vertical="top" wrapText="1"/>
    </xf>
    <xf numFmtId="0" fontId="4" fillId="2" borderId="51" xfId="0" applyFont="1" applyFill="1" applyBorder="1" applyAlignment="1">
      <alignment horizontal="justify" vertical="top" wrapText="1"/>
    </xf>
    <xf numFmtId="0" fontId="0" fillId="0" borderId="5" xfId="0" applyBorder="1"/>
    <xf numFmtId="0" fontId="4" fillId="2" borderId="37" xfId="0" applyFont="1" applyFill="1" applyBorder="1" applyAlignment="1">
      <alignment horizontal="justify" vertical="top" wrapText="1"/>
    </xf>
    <xf numFmtId="0" fontId="3" fillId="2" borderId="37" xfId="0" applyFont="1" applyFill="1" applyBorder="1" applyAlignment="1">
      <alignment horizontal="justify" vertical="top" wrapText="1"/>
    </xf>
    <xf numFmtId="2" fontId="3" fillId="2" borderId="6" xfId="0" applyNumberFormat="1" applyFont="1" applyFill="1" applyBorder="1" applyAlignment="1">
      <alignment horizontal="justify" vertical="top" wrapText="1"/>
    </xf>
    <xf numFmtId="0" fontId="5" fillId="0" borderId="39" xfId="0" applyFont="1" applyFill="1" applyBorder="1" applyAlignment="1">
      <alignment vertical="center" wrapText="1"/>
    </xf>
    <xf numFmtId="0" fontId="5" fillId="2" borderId="41" xfId="0" applyFont="1" applyFill="1" applyBorder="1" applyAlignment="1">
      <alignment vertical="center"/>
    </xf>
    <xf numFmtId="0" fontId="10" fillId="2" borderId="4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justify" vertical="top" wrapText="1"/>
    </xf>
    <xf numFmtId="0" fontId="7" fillId="2" borderId="37" xfId="0" applyFont="1" applyFill="1" applyBorder="1" applyAlignment="1">
      <alignment horizontal="justify" vertical="top" wrapText="1"/>
    </xf>
    <xf numFmtId="0" fontId="4" fillId="0" borderId="28" xfId="0" applyFont="1" applyBorder="1" applyAlignment="1">
      <alignment horizontal="justify" vertical="top" wrapText="1"/>
    </xf>
    <xf numFmtId="0" fontId="0" fillId="2" borderId="32" xfId="0" applyFill="1" applyBorder="1"/>
    <xf numFmtId="0" fontId="7" fillId="2" borderId="32" xfId="0" applyFont="1" applyFill="1" applyBorder="1" applyAlignment="1">
      <alignment horizontal="left" vertical="center"/>
    </xf>
    <xf numFmtId="2" fontId="7" fillId="2" borderId="52" xfId="0" applyNumberFormat="1" applyFont="1" applyFill="1" applyBorder="1" applyAlignment="1">
      <alignment horizontal="left"/>
    </xf>
    <xf numFmtId="0" fontId="0" fillId="0" borderId="16" xfId="0" applyBorder="1"/>
    <xf numFmtId="0" fontId="7" fillId="0" borderId="30" xfId="0" applyFont="1" applyBorder="1" applyAlignment="1">
      <alignment horizontal="justify" vertical="top" wrapText="1"/>
    </xf>
    <xf numFmtId="0" fontId="0" fillId="2" borderId="53" xfId="0" applyFill="1" applyBorder="1"/>
    <xf numFmtId="0" fontId="0" fillId="2" borderId="54" xfId="0" applyFill="1" applyBorder="1"/>
    <xf numFmtId="0" fontId="0" fillId="0" borderId="14" xfId="0" applyBorder="1"/>
    <xf numFmtId="0" fontId="5" fillId="0" borderId="0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horizontal="left"/>
    </xf>
    <xf numFmtId="0" fontId="7" fillId="4" borderId="8" xfId="0" applyFont="1" applyFill="1" applyBorder="1" applyAlignment="1">
      <alignment horizontal="left"/>
    </xf>
    <xf numFmtId="0" fontId="3" fillId="2" borderId="32" xfId="0" applyFont="1" applyFill="1" applyBorder="1" applyAlignment="1">
      <alignment horizontal="justify" vertical="top" wrapText="1"/>
    </xf>
    <xf numFmtId="0" fontId="4" fillId="2" borderId="32" xfId="0" applyFont="1" applyFill="1" applyBorder="1" applyAlignment="1">
      <alignment horizontal="center" vertical="center" wrapText="1"/>
    </xf>
    <xf numFmtId="2" fontId="4" fillId="2" borderId="32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/>
    <xf numFmtId="0" fontId="2" fillId="0" borderId="34" xfId="0" applyFont="1" applyBorder="1" applyAlignment="1"/>
    <xf numFmtId="0" fontId="3" fillId="5" borderId="12" xfId="0" applyFont="1" applyFill="1" applyBorder="1" applyAlignment="1">
      <alignment horizontal="left" vertical="top" wrapText="1"/>
    </xf>
    <xf numFmtId="2" fontId="3" fillId="4" borderId="11" xfId="0" applyNumberFormat="1" applyFont="1" applyFill="1" applyBorder="1" applyAlignment="1">
      <alignment horizontal="left" vertical="top" wrapText="1"/>
    </xf>
    <xf numFmtId="2" fontId="3" fillId="4" borderId="22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0;&#1090;&#1072;&#1085;&#1080;&#1077;%20&#1086;&#1089;&#1085;%20&#1096;&#1082;&#1086;&#1083;&#1072;/&#1085;&#1072;%20&#1074;&#1089;&#1077;&#1093;%20&#1084;-&#1088;&#1072;&#1089;&#1082;&#1083;&#1072;&#1076;&#1082;&#1080;%20&#1085;&#1072;%20&#1103;&#1085;&#1074;&#1072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0;&#1090;&#1072;&#1085;&#1080;&#1077;%20&#1086;&#1089;&#1085;%20&#1096;&#1082;&#1086;&#1083;&#1072;/&#1082;&#1086;&#1088;&#1088;&#1077;&#1082;&#1094;%20&#1084;&#1077;&#1085;&#1102;-%20&#1088;&#1072;&#1089;&#1082;&#1083;&#1072;&#1076;&#1082;&#1072;%20&#1085;&#1072;%20&#1103;&#1085;&#1074;&#1072;&#1088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0;&#1090;&#1072;&#1085;&#1080;&#1077;%20&#1086;&#1089;&#1085;%20&#1096;&#1082;&#1086;&#1083;&#1072;/&#1080;&#1085;&#1090;&#1077;&#1088;&#1085;&#1072;&#1090;%20&#1084;&#1077;&#1085;&#1102;-&#1088;&#1072;&#1089;&#1082;&#1083;&#1072;&#1076;&#1082;&#1072;%20&#1085;&#1072;%20&#1103;&#1085;&#1074;&#1072;&#1088;&#110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Лист17"/>
      <sheetName val="Лист18"/>
      <sheetName val="Лист19"/>
      <sheetName val="Лист20"/>
      <sheetName val="Лист21"/>
      <sheetName val="Лист22"/>
      <sheetName val="Сводная по питанию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5">
          <cell r="J15">
            <v>21.294176858469999</v>
          </cell>
        </row>
        <row r="30">
          <cell r="J30">
            <v>31.819174527666661</v>
          </cell>
        </row>
        <row r="35">
          <cell r="J35">
            <v>12.030571566711108</v>
          </cell>
        </row>
        <row r="38">
          <cell r="J38">
            <v>7.610617645608162</v>
          </cell>
        </row>
        <row r="39">
          <cell r="J39">
            <v>2.0514705882000004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</sheetNames>
    <sheetDataSet>
      <sheetData sheetId="0"/>
      <sheetData sheetId="1">
        <row r="16">
          <cell r="G16">
            <v>0</v>
          </cell>
        </row>
      </sheetData>
      <sheetData sheetId="2">
        <row r="15">
          <cell r="G15">
            <v>0</v>
          </cell>
        </row>
      </sheetData>
      <sheetData sheetId="3">
        <row r="16">
          <cell r="G16">
            <v>0</v>
          </cell>
        </row>
      </sheetData>
      <sheetData sheetId="4">
        <row r="15">
          <cell r="G15">
            <v>0</v>
          </cell>
        </row>
      </sheetData>
      <sheetData sheetId="5">
        <row r="19">
          <cell r="I19">
            <v>0</v>
          </cell>
        </row>
      </sheetData>
      <sheetData sheetId="6">
        <row r="14">
          <cell r="I14">
            <v>12.662335308639999</v>
          </cell>
        </row>
      </sheetData>
      <sheetData sheetId="7">
        <row r="19">
          <cell r="G19">
            <v>24.895085308639977</v>
          </cell>
        </row>
      </sheetData>
      <sheetData sheetId="8">
        <row r="18">
          <cell r="I18">
            <v>11.600960246912001</v>
          </cell>
        </row>
      </sheetData>
      <sheetData sheetId="9">
        <row r="22">
          <cell r="I22">
            <v>89.727845428787234</v>
          </cell>
        </row>
      </sheetData>
      <sheetData sheetId="10">
        <row r="19">
          <cell r="I19">
            <v>0</v>
          </cell>
        </row>
      </sheetData>
      <sheetData sheetId="11">
        <row r="16">
          <cell r="I16">
            <v>18.005342222222222</v>
          </cell>
        </row>
      </sheetData>
      <sheetData sheetId="12">
        <row r="19">
          <cell r="G19">
            <v>15.58938222222222</v>
          </cell>
        </row>
      </sheetData>
      <sheetData sheetId="13">
        <row r="15">
          <cell r="G15">
            <v>0</v>
          </cell>
        </row>
      </sheetData>
      <sheetData sheetId="14">
        <row r="16">
          <cell r="G16">
            <v>0</v>
          </cell>
        </row>
        <row r="23">
          <cell r="G23">
            <v>12.683582222222219</v>
          </cell>
        </row>
        <row r="26">
          <cell r="G26">
            <v>0</v>
          </cell>
        </row>
        <row r="27">
          <cell r="G27">
            <v>0</v>
          </cell>
        </row>
        <row r="34">
          <cell r="G34">
            <v>13.934899999999981</v>
          </cell>
        </row>
        <row r="44">
          <cell r="G44">
            <v>16.237672222222219</v>
          </cell>
        </row>
        <row r="58">
          <cell r="G58">
            <v>0</v>
          </cell>
        </row>
        <row r="62">
          <cell r="G62">
            <v>0</v>
          </cell>
        </row>
        <row r="63">
          <cell r="G63">
            <v>20.7</v>
          </cell>
        </row>
        <row r="64">
          <cell r="G64">
            <v>33.387999999999998</v>
          </cell>
        </row>
        <row r="65">
          <cell r="G65">
            <v>3.4999999999999978</v>
          </cell>
        </row>
        <row r="66">
          <cell r="G66">
            <v>3</v>
          </cell>
        </row>
      </sheetData>
      <sheetData sheetId="15">
        <row r="16">
          <cell r="G16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Лист1"/>
    </sheetNames>
    <sheetDataSet>
      <sheetData sheetId="0"/>
      <sheetData sheetId="1">
        <row r="16">
          <cell r="G16">
            <v>0</v>
          </cell>
        </row>
      </sheetData>
      <sheetData sheetId="2">
        <row r="15">
          <cell r="G15">
            <v>4.6388888888888857</v>
          </cell>
        </row>
      </sheetData>
      <sheetData sheetId="3">
        <row r="16">
          <cell r="G16">
            <v>18.641222222222222</v>
          </cell>
        </row>
      </sheetData>
      <sheetData sheetId="4">
        <row r="15">
          <cell r="G15">
            <v>4.7591379999999983</v>
          </cell>
        </row>
      </sheetData>
      <sheetData sheetId="5">
        <row r="19">
          <cell r="I19">
            <v>11.20611111111111</v>
          </cell>
        </row>
      </sheetData>
      <sheetData sheetId="6">
        <row r="14">
          <cell r="I14">
            <v>0</v>
          </cell>
        </row>
      </sheetData>
      <sheetData sheetId="7">
        <row r="19">
          <cell r="G19">
            <v>11.397349206349203</v>
          </cell>
        </row>
      </sheetData>
      <sheetData sheetId="8">
        <row r="18">
          <cell r="I18">
            <v>10.884206348777775</v>
          </cell>
        </row>
      </sheetData>
      <sheetData sheetId="9">
        <row r="22">
          <cell r="I22">
            <v>62.076857088528449</v>
          </cell>
        </row>
      </sheetData>
      <sheetData sheetId="10">
        <row r="19">
          <cell r="I19">
            <v>11.479172222222219</v>
          </cell>
        </row>
      </sheetData>
      <sheetData sheetId="11">
        <row r="16">
          <cell r="H16">
            <v>0</v>
          </cell>
        </row>
      </sheetData>
      <sheetData sheetId="12">
        <row r="19">
          <cell r="G19">
            <v>13.801226767676724</v>
          </cell>
        </row>
      </sheetData>
      <sheetData sheetId="13">
        <row r="15">
          <cell r="G15">
            <v>8.1111111111111072</v>
          </cell>
        </row>
      </sheetData>
      <sheetData sheetId="14">
        <row r="16">
          <cell r="G16">
            <v>55.11849999999999</v>
          </cell>
        </row>
        <row r="23">
          <cell r="G23">
            <v>17.392388888888846</v>
          </cell>
        </row>
        <row r="26">
          <cell r="G26">
            <v>7.4233759999999993</v>
          </cell>
        </row>
        <row r="27">
          <cell r="G27">
            <v>1.7999999999999998</v>
          </cell>
        </row>
        <row r="34">
          <cell r="G34">
            <v>12.325999999999999</v>
          </cell>
        </row>
        <row r="44">
          <cell r="G44">
            <v>18.051222222222219</v>
          </cell>
        </row>
        <row r="58">
          <cell r="G58">
            <v>31.49232222222221</v>
          </cell>
        </row>
        <row r="62">
          <cell r="G62">
            <v>11.58422222222222</v>
          </cell>
        </row>
        <row r="65">
          <cell r="G65">
            <v>2.04</v>
          </cell>
        </row>
        <row r="66">
          <cell r="G66">
            <v>1.6333333333333324</v>
          </cell>
        </row>
        <row r="67">
          <cell r="G67">
            <v>3</v>
          </cell>
        </row>
        <row r="69">
          <cell r="G69">
            <v>32.66666666666648</v>
          </cell>
        </row>
        <row r="70">
          <cell r="G70">
            <v>29.324999999999999</v>
          </cell>
        </row>
        <row r="74">
          <cell r="G74">
            <v>6.093</v>
          </cell>
        </row>
        <row r="81">
          <cell r="G81">
            <v>40.546999999999862</v>
          </cell>
        </row>
        <row r="87">
          <cell r="G87">
            <v>12.986777777777771</v>
          </cell>
        </row>
        <row r="88">
          <cell r="G88">
            <v>16</v>
          </cell>
        </row>
        <row r="89">
          <cell r="G89">
            <v>1.1666666666666661</v>
          </cell>
        </row>
        <row r="90">
          <cell r="G90">
            <v>1.2</v>
          </cell>
        </row>
        <row r="92">
          <cell r="G92">
            <v>15.919999999999979</v>
          </cell>
        </row>
      </sheetData>
      <sheetData sheetId="15">
        <row r="16">
          <cell r="G16">
            <v>29.918074074074021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41"/>
  <sheetViews>
    <sheetView tabSelected="1" workbookViewId="0">
      <selection activeCell="E13" sqref="E13"/>
    </sheetView>
  </sheetViews>
  <sheetFormatPr defaultRowHeight="15"/>
  <cols>
    <col min="1" max="1" width="4.140625" customWidth="1"/>
    <col min="2" max="2" width="6.28515625" customWidth="1"/>
    <col min="3" max="3" width="36.7109375" customWidth="1"/>
  </cols>
  <sheetData>
    <row r="2" spans="2:7">
      <c r="C2" s="1"/>
      <c r="D2" s="1" t="s">
        <v>0</v>
      </c>
      <c r="E2" s="1"/>
      <c r="F2" s="1"/>
      <c r="G2" s="1"/>
    </row>
    <row r="3" spans="2:7">
      <c r="C3" s="1" t="s">
        <v>1</v>
      </c>
      <c r="D3" s="1"/>
      <c r="E3" s="1" t="s">
        <v>2</v>
      </c>
      <c r="F3" s="1"/>
      <c r="G3" s="1"/>
    </row>
    <row r="4" spans="2:7">
      <c r="C4" s="1"/>
      <c r="D4" s="1"/>
      <c r="E4" s="1"/>
      <c r="F4" s="1"/>
      <c r="G4" s="1"/>
    </row>
    <row r="5" spans="2:7">
      <c r="C5" s="1" t="s">
        <v>3</v>
      </c>
      <c r="D5" s="1"/>
      <c r="E5" s="1"/>
      <c r="F5" s="1"/>
      <c r="G5" s="1"/>
    </row>
    <row r="7" spans="2:7">
      <c r="C7" s="2"/>
      <c r="D7" s="2" t="s">
        <v>4</v>
      </c>
      <c r="E7" s="2"/>
      <c r="F7" s="2"/>
    </row>
    <row r="8" spans="2:7">
      <c r="C8" s="2" t="s">
        <v>5</v>
      </c>
      <c r="D8" s="2"/>
      <c r="E8" s="2"/>
      <c r="F8" s="2" t="s">
        <v>6</v>
      </c>
    </row>
    <row r="9" spans="2:7">
      <c r="C9" s="1" t="s">
        <v>62</v>
      </c>
      <c r="D9" s="2"/>
      <c r="E9" s="2">
        <v>64</v>
      </c>
      <c r="F9" s="3" t="s">
        <v>7</v>
      </c>
    </row>
    <row r="10" spans="2:7">
      <c r="C10" s="1" t="s">
        <v>63</v>
      </c>
      <c r="D10" s="3"/>
      <c r="E10" s="4">
        <v>47</v>
      </c>
      <c r="F10" s="3" t="s">
        <v>7</v>
      </c>
      <c r="G10" s="5"/>
    </row>
    <row r="11" spans="2:7">
      <c r="C11" s="1" t="s">
        <v>8</v>
      </c>
      <c r="D11" s="3"/>
      <c r="E11" s="4">
        <v>22</v>
      </c>
      <c r="F11" s="3" t="s">
        <v>7</v>
      </c>
      <c r="G11" s="5"/>
    </row>
    <row r="12" spans="2:7">
      <c r="C12" s="1" t="s">
        <v>9</v>
      </c>
      <c r="D12" s="3"/>
      <c r="E12" s="4">
        <v>3</v>
      </c>
      <c r="F12" s="3" t="s">
        <v>7</v>
      </c>
      <c r="G12" s="5"/>
    </row>
    <row r="13" spans="2:7" ht="15.75" thickBot="1">
      <c r="C13" s="1" t="s">
        <v>10</v>
      </c>
      <c r="D13" s="3"/>
      <c r="E13" s="4">
        <f>SUM(E9:E12)</f>
        <v>136</v>
      </c>
      <c r="F13" s="3" t="s">
        <v>7</v>
      </c>
      <c r="G13" s="5"/>
    </row>
    <row r="14" spans="2:7" ht="57.75" customHeight="1" thickBot="1">
      <c r="B14" s="6" t="s">
        <v>11</v>
      </c>
      <c r="C14" s="7" t="s">
        <v>12</v>
      </c>
      <c r="D14" s="8" t="s">
        <v>13</v>
      </c>
      <c r="E14" s="9" t="s">
        <v>14</v>
      </c>
      <c r="F14" s="10" t="s">
        <v>15</v>
      </c>
      <c r="G14" s="5"/>
    </row>
    <row r="15" spans="2:7" ht="17.100000000000001" customHeight="1" thickBot="1">
      <c r="B15" s="11"/>
      <c r="C15" s="12" t="s">
        <v>16</v>
      </c>
      <c r="D15" s="13"/>
      <c r="E15" s="13"/>
      <c r="F15" s="13"/>
      <c r="G15" s="5"/>
    </row>
    <row r="16" spans="2:7" ht="17.100000000000001" customHeight="1" thickBot="1">
      <c r="B16" s="14">
        <v>1</v>
      </c>
      <c r="C16" s="15" t="s">
        <v>17</v>
      </c>
      <c r="D16" s="16">
        <v>60</v>
      </c>
      <c r="E16" s="16">
        <v>132</v>
      </c>
      <c r="F16" s="17">
        <f>[1]Лист14!$J$15</f>
        <v>21.294176858469999</v>
      </c>
      <c r="G16" s="5"/>
    </row>
    <row r="17" spans="2:7" ht="17.100000000000001" customHeight="1" thickBot="1">
      <c r="B17" s="18">
        <v>2</v>
      </c>
      <c r="C17" s="19" t="s">
        <v>18</v>
      </c>
      <c r="D17" s="20" t="s">
        <v>19</v>
      </c>
      <c r="E17" s="16">
        <v>184</v>
      </c>
      <c r="F17" s="17">
        <f>[1]Лист14!$J$30</f>
        <v>31.819174527666661</v>
      </c>
      <c r="G17" s="5"/>
    </row>
    <row r="18" spans="2:7" ht="17.100000000000001" customHeight="1" thickBot="1">
      <c r="B18" s="18">
        <v>3</v>
      </c>
      <c r="C18" s="21" t="s">
        <v>20</v>
      </c>
      <c r="D18" s="16"/>
      <c r="E18" s="16"/>
      <c r="F18" s="17"/>
      <c r="G18" s="5"/>
    </row>
    <row r="19" spans="2:7" ht="17.100000000000001" customHeight="1" thickBot="1">
      <c r="B19" s="18">
        <v>4</v>
      </c>
      <c r="C19" s="22" t="s">
        <v>21</v>
      </c>
      <c r="D19" s="20" t="s">
        <v>22</v>
      </c>
      <c r="E19" s="16">
        <v>134</v>
      </c>
      <c r="F19" s="17">
        <f>[1]Лист14!$J$35</f>
        <v>12.030571566711108</v>
      </c>
      <c r="G19" s="5"/>
    </row>
    <row r="20" spans="2:7" ht="17.100000000000001" customHeight="1" thickBot="1">
      <c r="B20" s="18">
        <v>5</v>
      </c>
      <c r="C20" s="23" t="s">
        <v>23</v>
      </c>
      <c r="D20" s="20" t="s">
        <v>24</v>
      </c>
      <c r="E20" s="16">
        <v>140</v>
      </c>
      <c r="F20" s="17">
        <f>[1]Лист14!$J$38</f>
        <v>7.610617645608162</v>
      </c>
      <c r="G20" s="5"/>
    </row>
    <row r="21" spans="2:7" ht="17.100000000000001" customHeight="1" thickBot="1">
      <c r="B21" s="18">
        <v>6</v>
      </c>
      <c r="C21" s="24" t="s">
        <v>25</v>
      </c>
      <c r="D21" s="16">
        <v>30</v>
      </c>
      <c r="E21" s="16">
        <v>61</v>
      </c>
      <c r="F21" s="17">
        <f>[1]Лист14!$J$39</f>
        <v>2.0514705882000004</v>
      </c>
      <c r="G21" s="5"/>
    </row>
    <row r="22" spans="2:7" ht="17.100000000000001" customHeight="1" thickBot="1">
      <c r="B22" s="25"/>
      <c r="C22" s="26"/>
      <c r="D22" s="27"/>
      <c r="F22" s="27"/>
      <c r="G22" s="5"/>
    </row>
    <row r="23" spans="2:7" ht="17.100000000000001" customHeight="1" thickBot="1">
      <c r="B23" s="11"/>
      <c r="C23" s="28" t="s">
        <v>26</v>
      </c>
      <c r="D23" s="13"/>
      <c r="E23" s="13"/>
      <c r="F23" s="29"/>
      <c r="G23" s="5"/>
    </row>
    <row r="24" spans="2:7" ht="17.100000000000001" customHeight="1" thickBot="1">
      <c r="B24" s="14"/>
      <c r="C24" s="30"/>
      <c r="D24" s="16"/>
      <c r="E24" s="16"/>
      <c r="F24" s="17"/>
      <c r="G24" s="5"/>
    </row>
    <row r="25" spans="2:7" ht="17.100000000000001" customHeight="1" thickBot="1">
      <c r="B25" s="18"/>
      <c r="C25" s="30"/>
      <c r="D25" s="16"/>
      <c r="E25" s="16"/>
      <c r="F25" s="16"/>
      <c r="G25" s="5"/>
    </row>
    <row r="26" spans="2:7" ht="17.100000000000001" customHeight="1" thickBot="1">
      <c r="B26" s="18"/>
      <c r="C26" s="30"/>
      <c r="D26" s="16"/>
      <c r="E26" s="16"/>
      <c r="F26" s="16"/>
      <c r="G26" s="5"/>
    </row>
    <row r="27" spans="2:7" ht="17.100000000000001" customHeight="1" thickBot="1">
      <c r="B27" s="18"/>
      <c r="C27" s="30"/>
      <c r="D27" s="16"/>
      <c r="E27" s="16"/>
      <c r="F27" s="16"/>
      <c r="G27" s="5"/>
    </row>
    <row r="28" spans="2:7" ht="17.100000000000001" customHeight="1" thickBot="1">
      <c r="B28" s="18"/>
      <c r="C28" s="30"/>
      <c r="D28" s="16"/>
      <c r="E28" s="16"/>
      <c r="F28" s="16"/>
      <c r="G28" s="5"/>
    </row>
    <row r="29" spans="2:7" ht="17.100000000000001" customHeight="1" thickBot="1">
      <c r="B29" s="18"/>
      <c r="C29" s="30"/>
      <c r="D29" s="16"/>
      <c r="E29" s="16"/>
      <c r="F29" s="31"/>
      <c r="G29" s="5"/>
    </row>
    <row r="30" spans="2:7" ht="17.100000000000001" customHeight="1" thickBot="1">
      <c r="B30" s="18"/>
      <c r="C30" s="30"/>
      <c r="D30" s="32"/>
      <c r="E30" s="32"/>
      <c r="F30" s="33"/>
      <c r="G30" s="5"/>
    </row>
    <row r="31" spans="2:7" ht="17.100000000000001" customHeight="1" thickBot="1">
      <c r="B31" s="18"/>
      <c r="C31" s="34"/>
      <c r="D31" s="16"/>
      <c r="E31" s="16"/>
      <c r="F31" s="16"/>
      <c r="G31" s="5"/>
    </row>
    <row r="32" spans="2:7" ht="17.100000000000001" customHeight="1" thickBot="1">
      <c r="B32" s="18"/>
      <c r="C32" s="30"/>
      <c r="D32" s="16"/>
      <c r="E32" s="16"/>
      <c r="F32" s="16"/>
      <c r="G32" s="5"/>
    </row>
    <row r="33" spans="1:7" ht="17.100000000000001" customHeight="1" thickBot="1">
      <c r="B33" s="18"/>
      <c r="C33" s="30"/>
      <c r="D33" s="16"/>
      <c r="E33" s="16"/>
      <c r="F33" s="16"/>
      <c r="G33" s="5"/>
    </row>
    <row r="34" spans="1:7" ht="17.100000000000001" customHeight="1" thickBot="1">
      <c r="B34" s="18"/>
      <c r="C34" s="30"/>
      <c r="D34" s="16"/>
      <c r="E34" s="16"/>
      <c r="F34" s="16"/>
      <c r="G34" s="5"/>
    </row>
    <row r="35" spans="1:7" ht="17.100000000000001" customHeight="1" thickBot="1">
      <c r="B35" s="18"/>
      <c r="C35" s="34"/>
      <c r="D35" s="32"/>
      <c r="E35" s="32"/>
      <c r="F35" s="32"/>
      <c r="G35" s="5"/>
    </row>
    <row r="36" spans="1:7" ht="17.100000000000001" customHeight="1" thickBot="1">
      <c r="B36" s="18"/>
      <c r="C36" s="30"/>
      <c r="D36" s="16"/>
      <c r="E36" s="16"/>
      <c r="F36" s="16"/>
      <c r="G36" s="5"/>
    </row>
    <row r="37" spans="1:7" ht="17.100000000000001" customHeight="1" thickBot="1">
      <c r="B37" s="18"/>
      <c r="C37" s="30"/>
      <c r="D37" s="16"/>
      <c r="E37" s="16"/>
      <c r="F37" s="16"/>
      <c r="G37" s="5"/>
    </row>
    <row r="38" spans="1:7" ht="17.100000000000001" customHeight="1" thickBot="1">
      <c r="B38" s="18"/>
      <c r="C38" s="30"/>
      <c r="D38" s="16"/>
      <c r="E38" s="16"/>
      <c r="F38" s="16"/>
      <c r="G38" s="5"/>
    </row>
    <row r="39" spans="1:7" ht="17.100000000000001" customHeight="1" thickBot="1">
      <c r="B39" s="18"/>
      <c r="C39" s="30"/>
      <c r="D39" s="16"/>
      <c r="E39" s="16"/>
      <c r="F39" s="16"/>
      <c r="G39" s="5"/>
    </row>
    <row r="40" spans="1:7" ht="17.100000000000001" customHeight="1" thickBot="1">
      <c r="B40" s="18"/>
      <c r="C40" s="30"/>
      <c r="D40" s="16"/>
      <c r="E40" s="16"/>
      <c r="F40" s="16"/>
      <c r="G40" s="5"/>
    </row>
    <row r="41" spans="1:7" ht="17.100000000000001" customHeight="1" thickBot="1">
      <c r="B41" s="25"/>
      <c r="C41" s="26"/>
      <c r="D41" s="27"/>
      <c r="E41" s="27"/>
      <c r="F41" s="27"/>
      <c r="G41" s="5"/>
    </row>
    <row r="42" spans="1:7" ht="17.100000000000001" customHeight="1" thickBot="1">
      <c r="B42" s="11"/>
      <c r="C42" s="28" t="s">
        <v>27</v>
      </c>
      <c r="D42" s="35"/>
      <c r="E42" s="36">
        <f>SUM(E16:E21)</f>
        <v>651</v>
      </c>
      <c r="F42" s="37">
        <f>SUM(F16:F21)</f>
        <v>74.806011186655923</v>
      </c>
      <c r="G42" s="5"/>
    </row>
    <row r="43" spans="1:7" ht="17.100000000000001" customHeight="1">
      <c r="A43" s="38"/>
      <c r="B43" s="38"/>
      <c r="C43" s="38"/>
      <c r="D43" s="39"/>
      <c r="E43" s="39"/>
      <c r="F43" s="39"/>
      <c r="G43" s="5"/>
    </row>
    <row r="44" spans="1:7" ht="17.100000000000001" customHeight="1">
      <c r="A44" s="38"/>
      <c r="B44" s="38"/>
      <c r="C44" s="38"/>
      <c r="D44" s="39"/>
      <c r="E44" s="39"/>
      <c r="F44" s="39"/>
      <c r="G44" s="5"/>
    </row>
    <row r="45" spans="1:7" ht="17.100000000000001" customHeight="1">
      <c r="C45" s="40" t="s">
        <v>28</v>
      </c>
      <c r="D45" s="40" t="s">
        <v>29</v>
      </c>
      <c r="E45" s="5"/>
      <c r="F45" s="5"/>
      <c r="G45" s="5"/>
    </row>
    <row r="46" spans="1:7" ht="17.100000000000001" customHeight="1">
      <c r="C46" s="2"/>
      <c r="D46" s="4"/>
      <c r="E46" s="4"/>
      <c r="F46" s="4"/>
      <c r="G46" s="5"/>
    </row>
    <row r="47" spans="1:7" ht="17.100000000000001" customHeight="1">
      <c r="C47" s="2"/>
      <c r="D47" s="2"/>
      <c r="E47" s="2"/>
      <c r="F47" s="2"/>
    </row>
    <row r="48" spans="1:7" ht="17.100000000000001" customHeight="1"/>
    <row r="49" spans="2:7" ht="17.100000000000001" customHeight="1">
      <c r="C49" s="1"/>
      <c r="D49" s="1" t="s">
        <v>0</v>
      </c>
      <c r="E49" s="1"/>
      <c r="F49" s="1"/>
      <c r="G49" s="1"/>
    </row>
    <row r="50" spans="2:7" ht="17.100000000000001" customHeight="1">
      <c r="C50" s="1" t="s">
        <v>30</v>
      </c>
      <c r="D50" s="1"/>
      <c r="E50" s="1" t="s">
        <v>2</v>
      </c>
      <c r="F50" s="1"/>
      <c r="G50" s="1"/>
    </row>
    <row r="51" spans="2:7" ht="17.100000000000001" customHeight="1">
      <c r="C51" s="1"/>
      <c r="D51" s="1"/>
      <c r="E51" s="1"/>
      <c r="F51" s="1"/>
      <c r="G51" s="1"/>
    </row>
    <row r="52" spans="2:7" ht="17.100000000000001" customHeight="1">
      <c r="C52" s="1" t="s">
        <v>31</v>
      </c>
      <c r="D52" s="1"/>
      <c r="E52" s="1"/>
      <c r="F52" s="1"/>
      <c r="G52" s="1"/>
    </row>
    <row r="53" spans="2:7" ht="17.100000000000001" customHeight="1"/>
    <row r="54" spans="2:7" ht="17.100000000000001" customHeight="1">
      <c r="C54" s="2"/>
      <c r="D54" s="2" t="s">
        <v>4</v>
      </c>
      <c r="E54" s="41" t="s">
        <v>6</v>
      </c>
      <c r="F54" s="2"/>
    </row>
    <row r="55" spans="2:7" ht="17.100000000000001" customHeight="1">
      <c r="C55" s="42" t="s">
        <v>32</v>
      </c>
      <c r="D55" s="43"/>
      <c r="E55" s="43"/>
      <c r="F55" s="2"/>
    </row>
    <row r="56" spans="2:7" ht="17.100000000000001" customHeight="1">
      <c r="C56" s="44" t="s">
        <v>33</v>
      </c>
      <c r="D56" s="44"/>
      <c r="E56" s="45">
        <v>3</v>
      </c>
      <c r="F56" s="46" t="s">
        <v>7</v>
      </c>
    </row>
    <row r="57" spans="2:7" ht="17.100000000000001" customHeight="1">
      <c r="C57" s="44" t="s">
        <v>8</v>
      </c>
      <c r="D57" s="44"/>
      <c r="E57" s="45">
        <v>0</v>
      </c>
      <c r="F57" s="46" t="s">
        <v>7</v>
      </c>
    </row>
    <row r="58" spans="2:7" ht="17.100000000000001" customHeight="1">
      <c r="C58" s="44" t="s">
        <v>34</v>
      </c>
      <c r="D58" s="44"/>
      <c r="E58" s="45">
        <v>0</v>
      </c>
      <c r="F58" s="46" t="s">
        <v>7</v>
      </c>
    </row>
    <row r="59" spans="2:7" ht="17.100000000000001" customHeight="1" thickBot="1">
      <c r="C59" s="46" t="s">
        <v>10</v>
      </c>
      <c r="D59" s="47"/>
      <c r="E59" s="48">
        <f>E56+E57+E58</f>
        <v>3</v>
      </c>
      <c r="F59" s="46" t="s">
        <v>7</v>
      </c>
    </row>
    <row r="60" spans="2:7" ht="17.100000000000001" customHeight="1" thickBot="1">
      <c r="B60" s="49" t="s">
        <v>11</v>
      </c>
      <c r="C60" s="50" t="s">
        <v>12</v>
      </c>
      <c r="D60" s="154" t="s">
        <v>13</v>
      </c>
      <c r="E60" s="50" t="s">
        <v>14</v>
      </c>
      <c r="F60" s="51" t="s">
        <v>15</v>
      </c>
    </row>
    <row r="61" spans="2:7" ht="17.100000000000001" customHeight="1" thickBot="1">
      <c r="B61" s="52"/>
      <c r="C61" s="53" t="s">
        <v>16</v>
      </c>
      <c r="D61" s="54"/>
      <c r="E61" s="54"/>
      <c r="F61" s="54"/>
    </row>
    <row r="62" spans="2:7" ht="17.100000000000001" customHeight="1">
      <c r="B62" s="55">
        <v>1</v>
      </c>
      <c r="C62" s="56" t="s">
        <v>17</v>
      </c>
      <c r="D62" s="57">
        <v>60</v>
      </c>
      <c r="E62" s="57">
        <v>132</v>
      </c>
      <c r="F62" s="58">
        <f>'[2]14'!$G$16</f>
        <v>0</v>
      </c>
    </row>
    <row r="63" spans="2:7" ht="17.100000000000001" customHeight="1">
      <c r="B63" s="59">
        <v>2</v>
      </c>
      <c r="C63" s="60" t="s">
        <v>35</v>
      </c>
      <c r="D63" s="61" t="s">
        <v>36</v>
      </c>
      <c r="E63" s="62">
        <v>216</v>
      </c>
      <c r="F63" s="63">
        <f>'[2]14'!$G$23</f>
        <v>12.683582222222219</v>
      </c>
    </row>
    <row r="64" spans="2:7" ht="17.100000000000001" customHeight="1">
      <c r="B64" s="59">
        <v>3</v>
      </c>
      <c r="C64" s="64" t="s">
        <v>23</v>
      </c>
      <c r="D64" s="62" t="s">
        <v>37</v>
      </c>
      <c r="E64" s="62">
        <v>190</v>
      </c>
      <c r="F64" s="63">
        <f>'[2]14'!$G$26</f>
        <v>0</v>
      </c>
    </row>
    <row r="65" spans="2:6" ht="17.100000000000001" customHeight="1" thickBot="1">
      <c r="B65" s="65">
        <v>4</v>
      </c>
      <c r="C65" s="66" t="s">
        <v>25</v>
      </c>
      <c r="D65" s="67">
        <v>30</v>
      </c>
      <c r="E65" s="67">
        <v>61</v>
      </c>
      <c r="F65" s="63">
        <f>'[2]14'!$G$27</f>
        <v>0</v>
      </c>
    </row>
    <row r="66" spans="2:6" ht="17.100000000000001" customHeight="1" thickBot="1">
      <c r="B66" s="68"/>
      <c r="C66" s="69" t="s">
        <v>26</v>
      </c>
      <c r="D66" s="70"/>
      <c r="E66" s="69">
        <f>SUM(E62:E65)</f>
        <v>599</v>
      </c>
      <c r="F66" s="71">
        <f>SUM(F62:F65)</f>
        <v>12.683582222222219</v>
      </c>
    </row>
    <row r="67" spans="2:6" ht="17.100000000000001" customHeight="1" thickBot="1">
      <c r="B67" s="72"/>
      <c r="C67" s="53" t="s">
        <v>38</v>
      </c>
      <c r="D67" s="73"/>
      <c r="E67" s="53"/>
      <c r="F67" s="74"/>
    </row>
    <row r="68" spans="2:6" ht="17.100000000000001" customHeight="1">
      <c r="B68" s="55">
        <v>1</v>
      </c>
      <c r="C68" s="75" t="s">
        <v>39</v>
      </c>
      <c r="D68" s="57">
        <v>100</v>
      </c>
      <c r="E68" s="57">
        <v>114</v>
      </c>
      <c r="F68" s="58">
        <f>'[2]14'!$G$34</f>
        <v>13.934899999999981</v>
      </c>
    </row>
    <row r="69" spans="2:6" ht="17.100000000000001" customHeight="1">
      <c r="B69" s="59">
        <v>2</v>
      </c>
      <c r="C69" s="76" t="s">
        <v>40</v>
      </c>
      <c r="D69" s="62" t="s">
        <v>41</v>
      </c>
      <c r="E69" s="62">
        <v>122</v>
      </c>
      <c r="F69" s="63">
        <f>'[2]14'!$G$44</f>
        <v>16.237672222222219</v>
      </c>
    </row>
    <row r="70" spans="2:6" ht="17.100000000000001" customHeight="1">
      <c r="B70" s="59">
        <v>3</v>
      </c>
      <c r="C70" s="60" t="s">
        <v>18</v>
      </c>
      <c r="D70" s="62" t="s">
        <v>19</v>
      </c>
      <c r="E70" s="62">
        <v>184</v>
      </c>
      <c r="F70" s="63">
        <f>'[2]14'!$G$58</f>
        <v>0</v>
      </c>
    </row>
    <row r="71" spans="2:6" ht="17.100000000000001" customHeight="1">
      <c r="B71" s="59">
        <v>4</v>
      </c>
      <c r="C71" s="76" t="s">
        <v>20</v>
      </c>
      <c r="D71" s="62"/>
      <c r="E71" s="62"/>
      <c r="F71" s="63"/>
    </row>
    <row r="72" spans="2:6" ht="17.100000000000001" customHeight="1">
      <c r="B72" s="59">
        <v>5</v>
      </c>
      <c r="C72" s="77" t="s">
        <v>21</v>
      </c>
      <c r="D72" s="62">
        <v>180</v>
      </c>
      <c r="E72" s="62">
        <v>134</v>
      </c>
      <c r="F72" s="63">
        <f>'[2]14'!$G$62</f>
        <v>0</v>
      </c>
    </row>
    <row r="73" spans="2:6" ht="17.100000000000001" customHeight="1">
      <c r="B73" s="59">
        <v>6</v>
      </c>
      <c r="C73" s="78" t="s">
        <v>42</v>
      </c>
      <c r="D73" s="62">
        <v>200</v>
      </c>
      <c r="E73" s="62">
        <v>90</v>
      </c>
      <c r="F73" s="63">
        <f>'[2]14'!$G$64</f>
        <v>33.387999999999998</v>
      </c>
    </row>
    <row r="74" spans="2:6" ht="17.100000000000001" customHeight="1">
      <c r="B74" s="59">
        <v>7</v>
      </c>
      <c r="C74" s="78" t="s">
        <v>43</v>
      </c>
      <c r="D74" s="62">
        <v>180</v>
      </c>
      <c r="E74" s="62">
        <v>80</v>
      </c>
      <c r="F74" s="63">
        <f>'[2]14'!$G$63</f>
        <v>20.7</v>
      </c>
    </row>
    <row r="75" spans="2:6" ht="17.100000000000001" customHeight="1">
      <c r="B75" s="59">
        <v>8</v>
      </c>
      <c r="C75" s="79" t="s">
        <v>44</v>
      </c>
      <c r="D75" s="62">
        <v>60</v>
      </c>
      <c r="E75" s="62">
        <v>114</v>
      </c>
      <c r="F75" s="80">
        <f>'[2]14'!$G$65</f>
        <v>3.4999999999999978</v>
      </c>
    </row>
    <row r="76" spans="2:6" ht="17.100000000000001" customHeight="1" thickBot="1">
      <c r="B76" s="59">
        <v>9</v>
      </c>
      <c r="C76" s="66" t="s">
        <v>25</v>
      </c>
      <c r="D76" s="67">
        <v>50</v>
      </c>
      <c r="E76" s="67">
        <v>68</v>
      </c>
      <c r="F76" s="81">
        <f>'[2]14'!$G$66</f>
        <v>3</v>
      </c>
    </row>
    <row r="77" spans="2:6" ht="17.100000000000001" customHeight="1" thickBot="1">
      <c r="B77" s="68"/>
      <c r="C77" s="82" t="s">
        <v>26</v>
      </c>
      <c r="D77" s="82"/>
      <c r="E77" s="82">
        <f>SUM(E68:E76)</f>
        <v>906</v>
      </c>
      <c r="F77" s="83">
        <f>SUM(F68:F76)</f>
        <v>90.760572222222194</v>
      </c>
    </row>
    <row r="78" spans="2:6" ht="17.100000000000001" customHeight="1">
      <c r="B78" s="55"/>
      <c r="C78" s="84"/>
      <c r="D78" s="57"/>
      <c r="E78" s="57"/>
      <c r="F78" s="85"/>
    </row>
    <row r="79" spans="2:6" ht="17.100000000000001" customHeight="1">
      <c r="B79" s="59"/>
      <c r="C79" s="62"/>
      <c r="D79" s="86"/>
      <c r="E79" s="86"/>
      <c r="F79" s="63"/>
    </row>
    <row r="80" spans="2:6" ht="17.100000000000001" customHeight="1">
      <c r="B80" s="59"/>
      <c r="C80" s="62"/>
      <c r="D80" s="86"/>
      <c r="E80" s="86"/>
      <c r="F80" s="63"/>
    </row>
    <row r="81" spans="1:6" ht="17.100000000000001" customHeight="1">
      <c r="B81" s="59"/>
      <c r="C81" s="62"/>
      <c r="D81" s="86"/>
      <c r="E81" s="86"/>
      <c r="F81" s="63"/>
    </row>
    <row r="82" spans="1:6" ht="17.100000000000001" customHeight="1">
      <c r="B82" s="59"/>
      <c r="C82" s="62"/>
      <c r="D82" s="86"/>
      <c r="E82" s="86"/>
      <c r="F82" s="63"/>
    </row>
    <row r="83" spans="1:6" ht="17.100000000000001" customHeight="1">
      <c r="B83" s="59"/>
      <c r="C83" s="62"/>
      <c r="D83" s="86"/>
      <c r="E83" s="86"/>
      <c r="F83" s="63"/>
    </row>
    <row r="84" spans="1:6" ht="17.100000000000001" customHeight="1">
      <c r="B84" s="59"/>
      <c r="C84" s="62"/>
      <c r="D84" s="86"/>
      <c r="E84" s="86"/>
      <c r="F84" s="63"/>
    </row>
    <row r="85" spans="1:6" ht="17.100000000000001" customHeight="1">
      <c r="B85" s="59"/>
      <c r="C85" s="62"/>
      <c r="D85" s="86"/>
      <c r="E85" s="86"/>
      <c r="F85" s="63"/>
    </row>
    <row r="86" spans="1:6" ht="17.100000000000001" customHeight="1">
      <c r="B86" s="59"/>
      <c r="C86" s="62"/>
      <c r="D86" s="86"/>
      <c r="E86" s="86"/>
      <c r="F86" s="63"/>
    </row>
    <row r="87" spans="1:6" ht="17.100000000000001" customHeight="1">
      <c r="B87" s="59"/>
      <c r="C87" s="62"/>
      <c r="D87" s="86"/>
      <c r="E87" s="86"/>
      <c r="F87" s="63"/>
    </row>
    <row r="88" spans="1:6" ht="17.100000000000001" customHeight="1" thickBot="1">
      <c r="B88" s="65"/>
      <c r="C88" s="67"/>
      <c r="D88" s="87"/>
      <c r="E88" s="87"/>
      <c r="F88" s="81"/>
    </row>
    <row r="89" spans="1:6" ht="17.100000000000001" customHeight="1" thickBot="1">
      <c r="B89" s="11"/>
      <c r="C89" s="28" t="s">
        <v>27</v>
      </c>
      <c r="D89" s="88"/>
      <c r="E89" s="89">
        <f>E66+E77</f>
        <v>1505</v>
      </c>
      <c r="F89" s="90">
        <f>F66+F77</f>
        <v>103.44415444444441</v>
      </c>
    </row>
    <row r="90" spans="1:6" ht="17.100000000000001" customHeight="1">
      <c r="A90" s="38"/>
      <c r="B90" s="38"/>
      <c r="C90" s="38"/>
      <c r="D90" s="38"/>
      <c r="E90" s="38"/>
      <c r="F90" s="38"/>
    </row>
    <row r="91" spans="1:6" ht="17.100000000000001" customHeight="1">
      <c r="A91" s="38"/>
      <c r="B91" s="38"/>
      <c r="C91" s="38"/>
      <c r="D91" s="38"/>
      <c r="E91" s="38"/>
      <c r="F91" s="38"/>
    </row>
    <row r="92" spans="1:6" ht="17.100000000000001" customHeight="1">
      <c r="C92" s="40" t="s">
        <v>45</v>
      </c>
      <c r="D92" s="40" t="s">
        <v>29</v>
      </c>
    </row>
    <row r="93" spans="1:6" ht="17.100000000000001" customHeight="1">
      <c r="C93" s="2"/>
      <c r="D93" s="2"/>
      <c r="E93" s="2"/>
      <c r="F93" s="2"/>
    </row>
    <row r="94" spans="1:6" ht="17.100000000000001" customHeight="1">
      <c r="B94" s="2"/>
      <c r="C94" s="2"/>
      <c r="D94" s="2"/>
      <c r="E94" s="2"/>
      <c r="F94" s="2"/>
    </row>
    <row r="95" spans="1:6" ht="17.100000000000001" customHeight="1"/>
    <row r="96" spans="1:6" ht="17.100000000000001" customHeight="1">
      <c r="C96" s="1"/>
      <c r="D96" s="1" t="s">
        <v>0</v>
      </c>
      <c r="E96" s="1"/>
      <c r="F96" s="1"/>
    </row>
    <row r="97" spans="2:6" ht="17.100000000000001" customHeight="1">
      <c r="C97" s="1" t="s">
        <v>46</v>
      </c>
      <c r="D97" s="1"/>
      <c r="E97" s="1" t="s">
        <v>2</v>
      </c>
      <c r="F97" s="1"/>
    </row>
    <row r="98" spans="2:6" ht="17.100000000000001" customHeight="1">
      <c r="C98" s="1"/>
      <c r="D98" s="1"/>
      <c r="E98" s="1"/>
      <c r="F98" s="1"/>
    </row>
    <row r="99" spans="2:6" ht="17.100000000000001" customHeight="1">
      <c r="C99" s="1" t="s">
        <v>47</v>
      </c>
      <c r="D99" s="1"/>
      <c r="E99" s="1"/>
      <c r="F99" s="1"/>
    </row>
    <row r="100" spans="2:6" ht="17.100000000000001" customHeight="1"/>
    <row r="101" spans="2:6" ht="17.100000000000001" customHeight="1">
      <c r="C101" s="2"/>
      <c r="D101" s="2" t="s">
        <v>4</v>
      </c>
      <c r="E101" s="2"/>
      <c r="F101" s="2" t="s">
        <v>48</v>
      </c>
    </row>
    <row r="102" spans="2:6" ht="17.100000000000001" customHeight="1">
      <c r="C102" s="91" t="s">
        <v>32</v>
      </c>
      <c r="D102" s="2"/>
      <c r="E102" s="2"/>
      <c r="F102" s="2"/>
    </row>
    <row r="103" spans="2:6" ht="17.100000000000001" customHeight="1">
      <c r="C103" s="1" t="s">
        <v>49</v>
      </c>
      <c r="D103" s="1"/>
      <c r="E103" s="92">
        <v>6</v>
      </c>
      <c r="F103" s="1" t="s">
        <v>7</v>
      </c>
    </row>
    <row r="104" spans="2:6" ht="17.100000000000001" customHeight="1">
      <c r="C104" s="1" t="s">
        <v>8</v>
      </c>
      <c r="D104" s="1"/>
      <c r="E104" s="92">
        <v>0</v>
      </c>
      <c r="F104" s="1" t="s">
        <v>7</v>
      </c>
    </row>
    <row r="105" spans="2:6" ht="17.100000000000001" customHeight="1">
      <c r="C105" s="1" t="s">
        <v>34</v>
      </c>
      <c r="D105" s="1"/>
      <c r="E105" s="92">
        <v>0</v>
      </c>
      <c r="F105" s="1" t="s">
        <v>7</v>
      </c>
    </row>
    <row r="106" spans="2:6" ht="17.100000000000001" customHeight="1" thickBot="1">
      <c r="C106" s="1" t="s">
        <v>10</v>
      </c>
      <c r="D106" s="1"/>
      <c r="E106" s="2">
        <f>E103</f>
        <v>6</v>
      </c>
      <c r="F106" s="1" t="s">
        <v>7</v>
      </c>
    </row>
    <row r="107" spans="2:6" ht="17.100000000000001" customHeight="1" thickBot="1">
      <c r="B107" s="93" t="s">
        <v>11</v>
      </c>
      <c r="C107" s="94" t="s">
        <v>12</v>
      </c>
      <c r="D107" s="155" t="s">
        <v>13</v>
      </c>
      <c r="E107" s="94" t="s">
        <v>14</v>
      </c>
      <c r="F107" s="95" t="s">
        <v>15</v>
      </c>
    </row>
    <row r="108" spans="2:6" ht="17.100000000000001" customHeight="1" thickBot="1">
      <c r="B108" s="96"/>
      <c r="C108" s="97" t="s">
        <v>16</v>
      </c>
      <c r="D108" s="98"/>
      <c r="E108" s="98"/>
      <c r="F108" s="88"/>
    </row>
    <row r="109" spans="2:6" ht="17.100000000000001" customHeight="1">
      <c r="B109" s="99">
        <v>1</v>
      </c>
      <c r="C109" s="100" t="s">
        <v>17</v>
      </c>
      <c r="D109" s="101">
        <v>60</v>
      </c>
      <c r="E109" s="101">
        <v>132</v>
      </c>
      <c r="F109" s="102">
        <f>'[3]14'!$G$16</f>
        <v>55.11849999999999</v>
      </c>
    </row>
    <row r="110" spans="2:6" ht="17.100000000000001" customHeight="1">
      <c r="B110" s="103">
        <v>2</v>
      </c>
      <c r="C110" s="104" t="s">
        <v>35</v>
      </c>
      <c r="D110" s="105" t="s">
        <v>36</v>
      </c>
      <c r="E110" s="106">
        <v>216</v>
      </c>
      <c r="F110" s="107">
        <f>'[3]14'!$G$23</f>
        <v>17.392388888888846</v>
      </c>
    </row>
    <row r="111" spans="2:6" ht="17.100000000000001" customHeight="1">
      <c r="B111" s="103">
        <v>3</v>
      </c>
      <c r="C111" s="108" t="s">
        <v>23</v>
      </c>
      <c r="D111" s="106">
        <v>200</v>
      </c>
      <c r="E111" s="106">
        <v>122</v>
      </c>
      <c r="F111" s="107">
        <f>'[3]14'!$G$26</f>
        <v>7.4233759999999993</v>
      </c>
    </row>
    <row r="112" spans="2:6" ht="17.100000000000001" customHeight="1" thickBot="1">
      <c r="B112" s="109">
        <v>4</v>
      </c>
      <c r="C112" s="110" t="s">
        <v>25</v>
      </c>
      <c r="D112" s="111">
        <v>30</v>
      </c>
      <c r="E112" s="111">
        <v>61</v>
      </c>
      <c r="F112" s="112">
        <f>'[3]14'!$G$27</f>
        <v>1.7999999999999998</v>
      </c>
    </row>
    <row r="113" spans="2:6" ht="17.100000000000001" customHeight="1" thickBot="1">
      <c r="B113" s="99"/>
      <c r="C113" s="113" t="s">
        <v>26</v>
      </c>
      <c r="D113" s="113"/>
      <c r="E113" s="113">
        <f>SUM(E109:E112)</f>
        <v>531</v>
      </c>
      <c r="F113" s="114">
        <f>SUM(F109:F112)</f>
        <v>81.734264888888845</v>
      </c>
    </row>
    <row r="114" spans="2:6" ht="17.100000000000001" customHeight="1" thickBot="1">
      <c r="B114" s="115"/>
      <c r="C114" s="116" t="s">
        <v>38</v>
      </c>
      <c r="D114" s="116"/>
      <c r="E114" s="116"/>
      <c r="F114" s="117"/>
    </row>
    <row r="115" spans="2:6" ht="17.100000000000001" customHeight="1">
      <c r="B115" s="118">
        <v>1</v>
      </c>
      <c r="C115" s="119" t="s">
        <v>39</v>
      </c>
      <c r="D115" s="120">
        <v>80</v>
      </c>
      <c r="E115" s="120">
        <v>96</v>
      </c>
      <c r="F115" s="112">
        <f>'[3]14'!$G$34</f>
        <v>12.325999999999999</v>
      </c>
    </row>
    <row r="116" spans="2:6" ht="17.100000000000001" customHeight="1">
      <c r="B116" s="103">
        <v>2</v>
      </c>
      <c r="C116" s="121" t="s">
        <v>40</v>
      </c>
      <c r="D116" s="122" t="s">
        <v>41</v>
      </c>
      <c r="E116" s="122">
        <v>122</v>
      </c>
      <c r="F116" s="112">
        <f>'[3]14'!$G$44</f>
        <v>18.051222222222219</v>
      </c>
    </row>
    <row r="117" spans="2:6" ht="17.100000000000001" customHeight="1">
      <c r="B117" s="103">
        <v>3</v>
      </c>
      <c r="C117" s="104" t="s">
        <v>18</v>
      </c>
      <c r="D117" s="122">
        <v>100</v>
      </c>
      <c r="E117" s="156">
        <v>184</v>
      </c>
      <c r="F117" s="157">
        <f>'[3]14'!$G$58</f>
        <v>31.49232222222221</v>
      </c>
    </row>
    <row r="118" spans="2:6" ht="17.100000000000001" customHeight="1">
      <c r="B118" s="103">
        <v>4</v>
      </c>
      <c r="C118" s="121" t="s">
        <v>20</v>
      </c>
      <c r="D118" s="122">
        <v>50</v>
      </c>
      <c r="E118" s="156"/>
      <c r="F118" s="158"/>
    </row>
    <row r="119" spans="2:6" ht="17.100000000000001" customHeight="1">
      <c r="B119" s="103">
        <v>5</v>
      </c>
      <c r="C119" s="123" t="s">
        <v>21</v>
      </c>
      <c r="D119" s="122">
        <v>180</v>
      </c>
      <c r="E119" s="122">
        <v>134</v>
      </c>
      <c r="F119" s="112">
        <f>'[3]14'!$G$62</f>
        <v>11.58422222222222</v>
      </c>
    </row>
    <row r="120" spans="2:6" ht="17.100000000000001" customHeight="1">
      <c r="B120" s="103">
        <v>6</v>
      </c>
      <c r="C120" s="124" t="s">
        <v>50</v>
      </c>
      <c r="D120" s="122">
        <v>200</v>
      </c>
      <c r="E120" s="122">
        <v>75</v>
      </c>
      <c r="F120" s="112">
        <f>'[3]14'!$G$65</f>
        <v>2.04</v>
      </c>
    </row>
    <row r="121" spans="2:6" ht="17.100000000000001" customHeight="1">
      <c r="B121" s="103">
        <v>7</v>
      </c>
      <c r="C121" s="125" t="s">
        <v>44</v>
      </c>
      <c r="D121" s="122">
        <v>60</v>
      </c>
      <c r="E121" s="122">
        <v>114</v>
      </c>
      <c r="F121" s="112">
        <f>'[3]14'!$G$66</f>
        <v>1.6333333333333324</v>
      </c>
    </row>
    <row r="122" spans="2:6" ht="17.100000000000001" customHeight="1" thickBot="1">
      <c r="B122" s="109">
        <v>8</v>
      </c>
      <c r="C122" s="110" t="s">
        <v>25</v>
      </c>
      <c r="D122" s="126">
        <v>50</v>
      </c>
      <c r="E122" s="126">
        <v>68</v>
      </c>
      <c r="F122" s="112">
        <f>'[3]14'!$G$67</f>
        <v>3</v>
      </c>
    </row>
    <row r="123" spans="2:6" ht="17.100000000000001" customHeight="1" thickBot="1">
      <c r="B123" s="127"/>
      <c r="C123" s="128" t="s">
        <v>26</v>
      </c>
      <c r="D123" s="128"/>
      <c r="E123" s="128">
        <f>SUM(E115:E122)</f>
        <v>793</v>
      </c>
      <c r="F123" s="129">
        <f>SUM(F115:F122)</f>
        <v>80.127099999999984</v>
      </c>
    </row>
    <row r="124" spans="2:6" ht="17.100000000000001" customHeight="1" thickBot="1">
      <c r="B124" s="130"/>
      <c r="C124" s="131" t="s">
        <v>51</v>
      </c>
      <c r="D124" s="132"/>
      <c r="E124" s="132"/>
      <c r="F124" s="133"/>
    </row>
    <row r="125" spans="2:6" ht="17.100000000000001" customHeight="1">
      <c r="B125" s="118">
        <v>1</v>
      </c>
      <c r="C125" s="134" t="s">
        <v>52</v>
      </c>
      <c r="D125" s="120">
        <v>80</v>
      </c>
      <c r="E125" s="120">
        <v>247</v>
      </c>
      <c r="F125" s="112">
        <f>'[3]14'!$G$69</f>
        <v>32.66666666666648</v>
      </c>
    </row>
    <row r="126" spans="2:6" ht="17.100000000000001" customHeight="1">
      <c r="B126" s="103">
        <v>2</v>
      </c>
      <c r="C126" s="135" t="s">
        <v>53</v>
      </c>
      <c r="D126" s="122">
        <v>180</v>
      </c>
      <c r="E126" s="122">
        <v>36</v>
      </c>
      <c r="F126" s="112">
        <f>'[3]14'!$G$70</f>
        <v>29.324999999999999</v>
      </c>
    </row>
    <row r="127" spans="2:6" ht="17.100000000000001" customHeight="1" thickBot="1">
      <c r="B127" s="109">
        <v>3</v>
      </c>
      <c r="C127" s="136" t="s">
        <v>54</v>
      </c>
      <c r="D127" s="126">
        <v>200</v>
      </c>
      <c r="E127" s="126">
        <v>82</v>
      </c>
      <c r="F127" s="112">
        <f>'[3]14'!$G$74</f>
        <v>6.093</v>
      </c>
    </row>
    <row r="128" spans="2:6" ht="17.100000000000001" customHeight="1" thickBot="1">
      <c r="B128" s="130"/>
      <c r="C128" s="131" t="s">
        <v>26</v>
      </c>
      <c r="D128" s="131"/>
      <c r="E128" s="131">
        <f>SUM(E125:E127)</f>
        <v>365</v>
      </c>
      <c r="F128" s="137">
        <f>SUM(F125:F127)</f>
        <v>68.084666666666479</v>
      </c>
    </row>
    <row r="129" spans="1:6" ht="17.100000000000001" customHeight="1" thickBot="1">
      <c r="B129" s="130"/>
      <c r="C129" s="138" t="s">
        <v>55</v>
      </c>
      <c r="D129" s="132"/>
      <c r="E129" s="132"/>
      <c r="F129" s="133"/>
    </row>
    <row r="130" spans="1:6" ht="17.100000000000001" customHeight="1">
      <c r="B130" s="118">
        <v>1</v>
      </c>
      <c r="C130" s="134" t="s">
        <v>56</v>
      </c>
      <c r="D130" s="101">
        <v>100</v>
      </c>
      <c r="E130" s="101">
        <v>211</v>
      </c>
      <c r="F130" s="112">
        <f>'[3]14'!$G$81</f>
        <v>40.546999999999862</v>
      </c>
    </row>
    <row r="131" spans="1:6" ht="17.100000000000001" customHeight="1">
      <c r="B131" s="103">
        <v>2</v>
      </c>
      <c r="C131" s="123" t="s">
        <v>57</v>
      </c>
      <c r="D131" s="106">
        <v>180</v>
      </c>
      <c r="E131" s="106">
        <v>188</v>
      </c>
      <c r="F131" s="112">
        <f>'[3]14'!$G$87</f>
        <v>12.986777777777771</v>
      </c>
    </row>
    <row r="132" spans="1:6" ht="17.100000000000001" customHeight="1">
      <c r="B132" s="118">
        <v>3</v>
      </c>
      <c r="C132" s="104" t="s">
        <v>58</v>
      </c>
      <c r="D132" s="106">
        <v>200</v>
      </c>
      <c r="E132" s="106">
        <v>138</v>
      </c>
      <c r="F132" s="112">
        <f>'[3]14'!$G$88</f>
        <v>16</v>
      </c>
    </row>
    <row r="133" spans="1:6" ht="17.100000000000001" customHeight="1">
      <c r="B133" s="103">
        <v>4</v>
      </c>
      <c r="C133" s="125" t="s">
        <v>44</v>
      </c>
      <c r="D133" s="106">
        <v>30</v>
      </c>
      <c r="E133" s="106">
        <v>57</v>
      </c>
      <c r="F133" s="112">
        <f>'[3]14'!$G$89</f>
        <v>1.1666666666666661</v>
      </c>
    </row>
    <row r="134" spans="1:6" ht="17.100000000000001" customHeight="1" thickBot="1">
      <c r="B134" s="118">
        <v>5</v>
      </c>
      <c r="C134" s="110" t="s">
        <v>25</v>
      </c>
      <c r="D134" s="111">
        <v>20</v>
      </c>
      <c r="E134" s="111">
        <v>41</v>
      </c>
      <c r="F134" s="112">
        <f>'[3]14'!$G$90</f>
        <v>1.2</v>
      </c>
    </row>
    <row r="135" spans="1:6" ht="17.100000000000001" customHeight="1" thickBot="1">
      <c r="B135" s="130"/>
      <c r="C135" s="139" t="s">
        <v>26</v>
      </c>
      <c r="D135" s="140"/>
      <c r="E135" s="141">
        <f>SUM(E130:E134)</f>
        <v>635</v>
      </c>
      <c r="F135" s="142">
        <f>SUM(F130:F134)</f>
        <v>71.900444444444304</v>
      </c>
    </row>
    <row r="136" spans="1:6" ht="17.100000000000001" customHeight="1" thickBot="1">
      <c r="A136" s="38"/>
      <c r="B136" s="143"/>
      <c r="C136" s="144" t="s">
        <v>59</v>
      </c>
      <c r="D136" s="145"/>
      <c r="E136" s="145"/>
      <c r="F136" s="146"/>
    </row>
    <row r="137" spans="1:6" ht="17.100000000000001" customHeight="1" thickBot="1">
      <c r="A137" s="38"/>
      <c r="B137" s="147">
        <v>1</v>
      </c>
      <c r="C137" s="148" t="s">
        <v>60</v>
      </c>
      <c r="D137" s="149">
        <v>200</v>
      </c>
      <c r="E137" s="150">
        <v>129</v>
      </c>
      <c r="F137" s="112">
        <f>'[3]14'!$G$92</f>
        <v>15.919999999999979</v>
      </c>
    </row>
    <row r="138" spans="1:6" ht="17.100000000000001" customHeight="1" thickBot="1">
      <c r="B138" s="130"/>
      <c r="C138" s="139" t="s">
        <v>27</v>
      </c>
      <c r="D138" s="151"/>
      <c r="E138" s="152">
        <f>E113+E123+E128+E135+E137</f>
        <v>2453</v>
      </c>
      <c r="F138" s="153">
        <f>F113+F123+F128+F135+F137</f>
        <v>317.76647599999956</v>
      </c>
    </row>
    <row r="139" spans="1:6" ht="17.100000000000001" customHeight="1"/>
    <row r="140" spans="1:6" ht="17.100000000000001" customHeight="1">
      <c r="C140" t="s">
        <v>61</v>
      </c>
      <c r="D140" t="s">
        <v>29</v>
      </c>
    </row>
    <row r="141" spans="1:6" ht="17.100000000000001" customHeight="1"/>
  </sheetData>
  <mergeCells count="2">
    <mergeCell ref="E117:E118"/>
    <mergeCell ref="F117:F1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2021-01-28T18:26:19Z</dcterms:modified>
</cp:coreProperties>
</file>