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3" i="1"/>
  <c r="F123" l="1"/>
  <c r="E121"/>
  <c r="F120"/>
  <c r="F119"/>
  <c r="F118"/>
  <c r="F117"/>
  <c r="F116"/>
  <c r="E114"/>
  <c r="F113"/>
  <c r="F112"/>
  <c r="F111"/>
  <c r="E109"/>
  <c r="F108"/>
  <c r="F107"/>
  <c r="F106"/>
  <c r="F105"/>
  <c r="F104"/>
  <c r="F103"/>
  <c r="F102"/>
  <c r="E100"/>
  <c r="E124" s="1"/>
  <c r="F99"/>
  <c r="F98"/>
  <c r="F97"/>
  <c r="F96"/>
  <c r="E93"/>
  <c r="E71"/>
  <c r="F58"/>
  <c r="F57"/>
  <c r="F56"/>
  <c r="F55"/>
  <c r="F54"/>
  <c r="F53"/>
  <c r="F52"/>
  <c r="F49"/>
  <c r="F48"/>
  <c r="F47"/>
  <c r="F46"/>
  <c r="E43"/>
  <c r="E22"/>
  <c r="E25" s="1"/>
  <c r="F21"/>
  <c r="F20"/>
  <c r="F19"/>
  <c r="F18"/>
  <c r="F17"/>
  <c r="F16"/>
  <c r="F22" l="1"/>
  <c r="F25" s="1"/>
  <c r="F50"/>
  <c r="F59"/>
  <c r="F100"/>
  <c r="F109"/>
  <c r="F114"/>
  <c r="F121"/>
  <c r="F71" l="1"/>
  <c r="F124"/>
</calcChain>
</file>

<file path=xl/sharedStrings.xml><?xml version="1.0" encoding="utf-8"?>
<sst xmlns="http://schemas.openxmlformats.org/spreadsheetml/2006/main" count="127" uniqueCount="59">
  <si>
    <t>Утверждаю</t>
  </si>
  <si>
    <t xml:space="preserve">                           Руководитель</t>
  </si>
  <si>
    <t>Ибуков В.А.</t>
  </si>
  <si>
    <t>Филиал Тукузская  СОШ Вагайского района Тюменской области</t>
  </si>
  <si>
    <t>МЕНЮ</t>
  </si>
  <si>
    <t xml:space="preserve">                     на "20" января  2021 года</t>
  </si>
  <si>
    <t>8 день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</si>
  <si>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</si>
  <si>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</si>
  <si>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</si>
  <si>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</si>
  <si>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</si>
  <si>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</si>
  <si>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</si>
  <si>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</si>
  <si>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</si>
  <si>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</si>
  <si>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Икра кабачковая</t>
  </si>
  <si>
    <t>пюре картофельное</t>
  </si>
  <si>
    <t>Рыба запеченная</t>
  </si>
  <si>
    <t>Чай с сахаром</t>
  </si>
  <si>
    <t>200</t>
  </si>
  <si>
    <t>хлеб пшеничный</t>
  </si>
  <si>
    <t>Хлеб ржаной</t>
  </si>
  <si>
    <t>итого</t>
  </si>
  <si>
    <t>Всего</t>
  </si>
  <si>
    <t xml:space="preserve">Зав.хоз </t>
  </si>
  <si>
    <t>Мухаматуллина Л.С.</t>
  </si>
  <si>
    <t>Заведующий филиалом</t>
  </si>
  <si>
    <t xml:space="preserve"> Тукузская СОШ Вагайского района Тюменской области</t>
  </si>
  <si>
    <t xml:space="preserve">                     на "20" января 2021 года</t>
  </si>
  <si>
    <t>Количество детей овз</t>
  </si>
  <si>
    <t>Количество персонала</t>
  </si>
  <si>
    <t>Суп молочный с крупой</t>
  </si>
  <si>
    <t>Чай с сахаром витаминиз.</t>
  </si>
  <si>
    <t>Хлеб пшеничный</t>
  </si>
  <si>
    <t>20</t>
  </si>
  <si>
    <t>Бутерброд с сыром, и слив маслом</t>
  </si>
  <si>
    <t>30/20/10</t>
  </si>
  <si>
    <t>Обед</t>
  </si>
  <si>
    <t>Суп гороховый с гренками, с говядиной</t>
  </si>
  <si>
    <t>250/20/10</t>
  </si>
  <si>
    <t>компот из сухофруктов</t>
  </si>
  <si>
    <t>Завхоз  _______________</t>
  </si>
  <si>
    <t>Количество детей малообеспеченных</t>
  </si>
  <si>
    <t>Полдник</t>
  </si>
  <si>
    <t>Кондит. Изделие</t>
  </si>
  <si>
    <t xml:space="preserve">Сок </t>
  </si>
  <si>
    <t>Фрукты</t>
  </si>
  <si>
    <t>Ужин</t>
  </si>
  <si>
    <t>Мясо тушеное</t>
  </si>
  <si>
    <t>Каша гречкая вязкая</t>
  </si>
  <si>
    <t>Чай с лимоном</t>
  </si>
  <si>
    <t>200/5</t>
  </si>
  <si>
    <t>хлеб ржаной</t>
  </si>
  <si>
    <t>2 ужин</t>
  </si>
  <si>
    <t>йогурт</t>
  </si>
  <si>
    <t>Количество детей м/об 1-4кл</t>
  </si>
  <si>
    <t>Количество детей м/об 5-11кл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</si>
</sst>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justify" vertical="top" wrapText="1"/>
    </xf>
    <xf numFmtId="2" fontId="3" fillId="0" borderId="4" xfId="0" applyNumberFormat="1" applyFont="1" applyFill="1" applyBorder="1" applyAlignment="1">
      <alignment horizontal="justify" vertical="top" wrapText="1"/>
    </xf>
    <xf numFmtId="49" fontId="3" fillId="3" borderId="1" xfId="0" applyNumberFormat="1" applyFont="1" applyFill="1" applyBorder="1" applyAlignment="1">
      <alignment horizontal="justify" vertical="top" wrapText="1"/>
    </xf>
    <xf numFmtId="0" fontId="5" fillId="0" borderId="1" xfId="0" applyFont="1" applyBorder="1" applyAlignment="1"/>
    <xf numFmtId="0" fontId="4" fillId="0" borderId="5" xfId="0" applyFont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2" fontId="4" fillId="0" borderId="4" xfId="0" applyNumberFormat="1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0" xfId="0" applyFill="1" applyBorder="1"/>
    <xf numFmtId="0" fontId="6" fillId="0" borderId="0" xfId="0" applyFont="1"/>
    <xf numFmtId="0" fontId="2" fillId="4" borderId="0" xfId="0" applyFont="1" applyFill="1"/>
    <xf numFmtId="0" fontId="2" fillId="3" borderId="0" xfId="0" applyFont="1" applyFill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0" fillId="0" borderId="8" xfId="0" applyBorder="1"/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2" fontId="3" fillId="3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2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3" borderId="12" xfId="0" applyFont="1" applyFill="1" applyBorder="1" applyAlignment="1">
      <alignment horizontal="justify" vertical="top" wrapText="1"/>
    </xf>
    <xf numFmtId="2" fontId="3" fillId="3" borderId="12" xfId="0" applyNumberFormat="1" applyFont="1" applyFill="1" applyBorder="1" applyAlignment="1">
      <alignment horizontal="justify" vertical="top" wrapText="1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justify" vertical="top" wrapText="1"/>
    </xf>
    <xf numFmtId="2" fontId="3" fillId="5" borderId="1" xfId="0" applyNumberFormat="1" applyFont="1" applyFill="1" applyBorder="1" applyAlignment="1">
      <alignment horizontal="justify" vertical="top" wrapText="1"/>
    </xf>
    <xf numFmtId="2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7" fillId="5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8.1575166837516004</v>
          </cell>
        </row>
        <row r="17">
          <cell r="I17">
            <v>24.815350000000002</v>
          </cell>
        </row>
        <row r="21">
          <cell r="I21">
            <v>11.012980613588086</v>
          </cell>
        </row>
        <row r="23">
          <cell r="I23">
            <v>0.99917599999999984</v>
          </cell>
        </row>
        <row r="24">
          <cell r="I24">
            <v>2.7771396391666645</v>
          </cell>
        </row>
        <row r="25">
          <cell r="I25">
            <v>1.92162162162162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  <row r="21">
          <cell r="I21">
            <v>0</v>
          </cell>
        </row>
        <row r="22">
          <cell r="I22">
            <v>2.3333333333333321</v>
          </cell>
        </row>
        <row r="26">
          <cell r="I26">
            <v>24.936045925920002</v>
          </cell>
        </row>
        <row r="32">
          <cell r="I32">
            <v>0</v>
          </cell>
        </row>
        <row r="42">
          <cell r="I42">
            <v>19.532840641973333</v>
          </cell>
        </row>
        <row r="46">
          <cell r="I46">
            <v>0</v>
          </cell>
        </row>
        <row r="50">
          <cell r="I50">
            <v>0</v>
          </cell>
        </row>
        <row r="53">
          <cell r="I53">
            <v>2.2382999999999997</v>
          </cell>
        </row>
        <row r="54">
          <cell r="I54">
            <v>0</v>
          </cell>
        </row>
        <row r="55">
          <cell r="I55">
            <v>0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  <row r="21">
          <cell r="I21">
            <v>0.99917599999999995</v>
          </cell>
        </row>
        <row r="22">
          <cell r="I22">
            <v>1.1666666666666661</v>
          </cell>
        </row>
        <row r="26">
          <cell r="I26">
            <v>22.163444444444441</v>
          </cell>
        </row>
        <row r="32">
          <cell r="I32">
            <v>7.2857142857139996</v>
          </cell>
        </row>
        <row r="42">
          <cell r="I42">
            <v>20.422387555555552</v>
          </cell>
        </row>
        <row r="46">
          <cell r="I46">
            <v>27.673000000000002</v>
          </cell>
        </row>
        <row r="50">
          <cell r="I50">
            <v>11.58422222222222</v>
          </cell>
        </row>
        <row r="53">
          <cell r="I53">
            <v>2.04</v>
          </cell>
        </row>
        <row r="54">
          <cell r="I54">
            <v>3.1749999999999967</v>
          </cell>
        </row>
        <row r="55">
          <cell r="I55">
            <v>1.7999999999999998</v>
          </cell>
        </row>
        <row r="57">
          <cell r="I57">
            <v>15.115785714285696</v>
          </cell>
        </row>
        <row r="58">
          <cell r="I58">
            <v>16</v>
          </cell>
        </row>
        <row r="59">
          <cell r="I59">
            <v>28.799999999999997</v>
          </cell>
        </row>
        <row r="67">
          <cell r="I67">
            <v>58.051888888888897</v>
          </cell>
        </row>
        <row r="71">
          <cell r="I71">
            <v>7.9722222222222197</v>
          </cell>
        </row>
        <row r="75">
          <cell r="I75">
            <v>1.7401759999999999</v>
          </cell>
        </row>
        <row r="76">
          <cell r="I76">
            <v>3.4999999999999978</v>
          </cell>
        </row>
        <row r="77">
          <cell r="I77">
            <v>1.542857142857142</v>
          </cell>
        </row>
        <row r="79">
          <cell r="I79">
            <v>20.14280342857116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topLeftCell="A4" workbookViewId="0">
      <selection activeCell="E13" sqref="E13"/>
    </sheetView>
  </sheetViews>
  <sheetFormatPr defaultRowHeight="15"/>
  <cols>
    <col min="1" max="1" width="3.5703125" customWidth="1"/>
    <col min="2" max="2" width="7" customWidth="1"/>
    <col min="3" max="3" width="45.42578125" customWidth="1"/>
  </cols>
  <sheetData>
    <row r="2" spans="2:7">
      <c r="C2" s="1"/>
      <c r="D2" s="1" t="s">
        <v>0</v>
      </c>
      <c r="E2" s="1"/>
      <c r="F2" s="1"/>
      <c r="G2" s="1"/>
    </row>
    <row r="3" spans="2:7">
      <c r="C3" s="1" t="s">
        <v>1</v>
      </c>
      <c r="D3" s="1"/>
      <c r="E3" s="1" t="s">
        <v>2</v>
      </c>
      <c r="F3" s="1"/>
      <c r="G3" s="1"/>
    </row>
    <row r="4" spans="2:7">
      <c r="C4" s="1"/>
      <c r="D4" s="1"/>
      <c r="E4" s="1"/>
      <c r="F4" s="1"/>
      <c r="G4" s="1"/>
    </row>
    <row r="5" spans="2:7">
      <c r="C5" s="1" t="s">
        <v>3</v>
      </c>
      <c r="D5" s="1"/>
      <c r="E5" s="1"/>
      <c r="F5" s="1"/>
      <c r="G5" s="1"/>
    </row>
    <row r="7" spans="2:7">
      <c r="C7" s="2"/>
      <c r="D7" s="2" t="s">
        <v>4</v>
      </c>
      <c r="E7" s="2"/>
      <c r="F7" s="2"/>
    </row>
    <row r="8" spans="2:7">
      <c r="C8" s="2" t="s">
        <v>5</v>
      </c>
      <c r="D8" s="2"/>
      <c r="E8" s="2"/>
      <c r="F8" s="2" t="s">
        <v>6</v>
      </c>
    </row>
    <row r="9" spans="2:7">
      <c r="C9" s="1" t="s">
        <v>57</v>
      </c>
      <c r="D9" s="2"/>
      <c r="E9" s="2">
        <v>0</v>
      </c>
      <c r="F9" s="3" t="s">
        <v>7</v>
      </c>
    </row>
    <row r="10" spans="2:7">
      <c r="C10" s="1" t="s">
        <v>58</v>
      </c>
      <c r="D10" s="3"/>
      <c r="E10" s="4">
        <v>49</v>
      </c>
      <c r="F10" s="3" t="s">
        <v>7</v>
      </c>
      <c r="G10" s="5"/>
    </row>
    <row r="11" spans="2:7">
      <c r="C11" s="1" t="s">
        <v>8</v>
      </c>
      <c r="D11" s="3"/>
      <c r="E11" s="4">
        <v>24</v>
      </c>
      <c r="F11" s="3" t="s">
        <v>7</v>
      </c>
      <c r="G11" s="5"/>
    </row>
    <row r="12" spans="2:7">
      <c r="C12" s="1" t="s">
        <v>9</v>
      </c>
      <c r="D12" s="3"/>
      <c r="E12" s="4">
        <v>1</v>
      </c>
      <c r="F12" s="3" t="s">
        <v>7</v>
      </c>
      <c r="G12" s="5"/>
    </row>
    <row r="13" spans="2:7">
      <c r="C13" s="1" t="s">
        <v>10</v>
      </c>
      <c r="D13" s="3"/>
      <c r="E13" s="4">
        <f>SUM(E9:E12)</f>
        <v>74</v>
      </c>
      <c r="F13" s="3" t="s">
        <v>7</v>
      </c>
      <c r="G13" s="5"/>
    </row>
    <row r="14" spans="2:7" ht="65.25" thickBot="1">
      <c r="B14" s="6" t="s">
        <v>11</v>
      </c>
      <c r="C14" s="6" t="s">
        <v>12</v>
      </c>
      <c r="D14" s="7" t="s">
        <v>13</v>
      </c>
      <c r="E14" s="8" t="s">
        <v>14</v>
      </c>
      <c r="F14" s="8" t="s">
        <v>15</v>
      </c>
      <c r="G14" s="5"/>
    </row>
    <row r="15" spans="2:7" ht="15.75" thickBot="1">
      <c r="B15" s="9"/>
      <c r="C15" s="10" t="s">
        <v>16</v>
      </c>
      <c r="D15" s="11"/>
      <c r="E15" s="11"/>
      <c r="F15" s="11"/>
      <c r="G15" s="5"/>
    </row>
    <row r="16" spans="2:7" ht="15.75" thickBot="1">
      <c r="B16" s="9">
        <v>1</v>
      </c>
      <c r="C16" s="12" t="s">
        <v>17</v>
      </c>
      <c r="D16" s="13">
        <v>80</v>
      </c>
      <c r="E16" s="13">
        <v>66</v>
      </c>
      <c r="F16" s="14">
        <f>[1]Лист8!$I$13</f>
        <v>8.1575166837516004</v>
      </c>
      <c r="G16" s="5"/>
    </row>
    <row r="17" spans="1:7" ht="15.75" thickBot="1">
      <c r="B17" s="9">
        <v>2</v>
      </c>
      <c r="C17" s="12" t="s">
        <v>18</v>
      </c>
      <c r="D17" s="13">
        <v>180</v>
      </c>
      <c r="E17" s="13">
        <v>134</v>
      </c>
      <c r="F17" s="14">
        <f>[1]Лист8!$I$21</f>
        <v>11.012980613588086</v>
      </c>
      <c r="G17" s="5"/>
    </row>
    <row r="18" spans="1:7" ht="15.75" thickBot="1">
      <c r="B18" s="9">
        <v>3</v>
      </c>
      <c r="C18" s="12" t="s">
        <v>19</v>
      </c>
      <c r="D18" s="13">
        <v>100</v>
      </c>
      <c r="E18" s="13">
        <v>252</v>
      </c>
      <c r="F18" s="14">
        <f>[1]Лист8!$I$17</f>
        <v>24.815350000000002</v>
      </c>
      <c r="G18" s="5"/>
    </row>
    <row r="19" spans="1:7" ht="15.75" thickBot="1">
      <c r="B19" s="9">
        <v>4</v>
      </c>
      <c r="C19" s="12" t="s">
        <v>20</v>
      </c>
      <c r="D19" s="15" t="s">
        <v>21</v>
      </c>
      <c r="E19" s="13">
        <v>62</v>
      </c>
      <c r="F19" s="14">
        <f>[1]Лист8!$I$23</f>
        <v>0.99917599999999984</v>
      </c>
      <c r="G19" s="5"/>
    </row>
    <row r="20" spans="1:7" ht="15.75" thickBot="1">
      <c r="B20" s="9">
        <v>5</v>
      </c>
      <c r="C20" s="16" t="s">
        <v>22</v>
      </c>
      <c r="D20" s="13">
        <v>40</v>
      </c>
      <c r="E20" s="13">
        <v>76</v>
      </c>
      <c r="F20" s="14">
        <f>[1]Лист8!$I$24</f>
        <v>2.7771396391666645</v>
      </c>
      <c r="G20" s="5"/>
    </row>
    <row r="21" spans="1:7" ht="15.75" thickBot="1">
      <c r="B21" s="9">
        <v>6</v>
      </c>
      <c r="C21" s="16" t="s">
        <v>23</v>
      </c>
      <c r="D21" s="13">
        <v>30</v>
      </c>
      <c r="E21" s="13">
        <v>61</v>
      </c>
      <c r="F21" s="14">
        <f>[1]Лист8!$I$25</f>
        <v>1.92162162162162</v>
      </c>
      <c r="G21" s="5"/>
    </row>
    <row r="22" spans="1:7" ht="15.75" thickBot="1">
      <c r="B22" s="9"/>
      <c r="C22" s="17" t="s">
        <v>24</v>
      </c>
      <c r="D22" s="18"/>
      <c r="E22" s="18">
        <f>SUM(E16:E21)</f>
        <v>651</v>
      </c>
      <c r="F22" s="19">
        <f>SUM(F16:F21)</f>
        <v>49.683784558127968</v>
      </c>
      <c r="G22" s="5"/>
    </row>
    <row r="23" spans="1:7" ht="15.75" thickBot="1">
      <c r="B23" s="9"/>
      <c r="C23" s="20"/>
      <c r="D23" s="21"/>
      <c r="E23" s="21"/>
      <c r="F23" s="21"/>
      <c r="G23" s="5"/>
    </row>
    <row r="24" spans="1:7" ht="15.75" thickBot="1">
      <c r="B24" s="9"/>
      <c r="C24" s="20"/>
      <c r="D24" s="21"/>
      <c r="E24" s="21"/>
      <c r="F24" s="21"/>
      <c r="G24" s="5"/>
    </row>
    <row r="25" spans="1:7" ht="15.75" thickBot="1">
      <c r="B25" s="9"/>
      <c r="C25" s="17" t="s">
        <v>25</v>
      </c>
      <c r="D25" s="21"/>
      <c r="E25" s="18">
        <f>E22</f>
        <v>651</v>
      </c>
      <c r="F25" s="19">
        <f>F22</f>
        <v>49.683784558127968</v>
      </c>
      <c r="G25" s="5"/>
    </row>
    <row r="26" spans="1:7">
      <c r="A26" s="22"/>
      <c r="B26" s="23"/>
      <c r="C26" s="24"/>
      <c r="D26" s="25"/>
      <c r="E26" s="25"/>
      <c r="F26" s="25"/>
      <c r="G26" s="5"/>
    </row>
    <row r="27" spans="1:7">
      <c r="A27" s="22"/>
      <c r="B27" s="22"/>
      <c r="C27" s="22"/>
      <c r="D27" s="26"/>
      <c r="E27" s="26"/>
      <c r="F27" s="26"/>
      <c r="G27" s="5"/>
    </row>
    <row r="28" spans="1:7">
      <c r="D28" s="27"/>
    </row>
    <row r="29" spans="1:7">
      <c r="C29" s="27" t="s">
        <v>26</v>
      </c>
      <c r="D29" s="27" t="s">
        <v>27</v>
      </c>
    </row>
    <row r="33" spans="2:7">
      <c r="C33" s="1"/>
      <c r="D33" s="1" t="s">
        <v>0</v>
      </c>
      <c r="E33" s="1"/>
      <c r="F33" s="1"/>
      <c r="G33" s="1"/>
    </row>
    <row r="34" spans="2:7">
      <c r="C34" s="1" t="s">
        <v>28</v>
      </c>
      <c r="D34" s="1"/>
      <c r="E34" s="1" t="s">
        <v>2</v>
      </c>
      <c r="F34" s="1"/>
      <c r="G34" s="1"/>
    </row>
    <row r="35" spans="2:7">
      <c r="C35" s="1"/>
      <c r="D35" s="1"/>
      <c r="E35" s="1"/>
      <c r="F35" s="1"/>
      <c r="G35" s="1"/>
    </row>
    <row r="36" spans="2:7">
      <c r="C36" s="1" t="s">
        <v>29</v>
      </c>
      <c r="D36" s="1"/>
      <c r="E36" s="1"/>
      <c r="F36" s="1"/>
      <c r="G36" s="1"/>
    </row>
    <row r="38" spans="2:7">
      <c r="C38" s="2"/>
      <c r="D38" s="2" t="s">
        <v>4</v>
      </c>
      <c r="E38" s="2"/>
      <c r="F38" s="2" t="s">
        <v>6</v>
      </c>
    </row>
    <row r="39" spans="2:7">
      <c r="C39" s="28" t="s">
        <v>30</v>
      </c>
      <c r="D39" s="2"/>
      <c r="E39" s="2"/>
      <c r="F39" s="2"/>
    </row>
    <row r="40" spans="2:7">
      <c r="C40" s="1" t="s">
        <v>31</v>
      </c>
      <c r="D40" s="1"/>
      <c r="E40" s="29">
        <v>1</v>
      </c>
      <c r="F40" s="1" t="s">
        <v>7</v>
      </c>
    </row>
    <row r="41" spans="2:7">
      <c r="C41" s="1" t="s">
        <v>8</v>
      </c>
      <c r="D41" s="1"/>
      <c r="E41" s="29">
        <v>0</v>
      </c>
      <c r="F41" s="1" t="s">
        <v>7</v>
      </c>
    </row>
    <row r="42" spans="2:7">
      <c r="C42" s="1" t="s">
        <v>32</v>
      </c>
      <c r="D42" s="1"/>
      <c r="E42" s="29">
        <v>0</v>
      </c>
      <c r="F42" s="1" t="s">
        <v>7</v>
      </c>
    </row>
    <row r="43" spans="2:7">
      <c r="C43" s="1" t="s">
        <v>10</v>
      </c>
      <c r="D43" s="1"/>
      <c r="E43" s="2">
        <f>E40</f>
        <v>1</v>
      </c>
      <c r="F43" s="1" t="s">
        <v>7</v>
      </c>
    </row>
    <row r="44" spans="2:7" ht="65.25" thickBot="1">
      <c r="B44" s="30" t="s">
        <v>11</v>
      </c>
      <c r="C44" s="30" t="s">
        <v>12</v>
      </c>
      <c r="D44" s="31" t="s">
        <v>13</v>
      </c>
      <c r="E44" s="30" t="s">
        <v>14</v>
      </c>
      <c r="F44" s="30" t="s">
        <v>15</v>
      </c>
    </row>
    <row r="45" spans="2:7" ht="15.75" thickBot="1">
      <c r="B45" s="32"/>
      <c r="C45" s="33" t="s">
        <v>16</v>
      </c>
      <c r="D45" s="34"/>
      <c r="E45" s="34"/>
      <c r="F45" s="34"/>
    </row>
    <row r="46" spans="2:7">
      <c r="B46" s="9">
        <v>1</v>
      </c>
      <c r="C46" s="12" t="s">
        <v>33</v>
      </c>
      <c r="D46" s="35">
        <v>250</v>
      </c>
      <c r="E46" s="35">
        <v>195</v>
      </c>
      <c r="F46" s="36">
        <f>'[2]8'!$I$18</f>
        <v>11.600960246912001</v>
      </c>
    </row>
    <row r="47" spans="2:7">
      <c r="B47" s="9">
        <v>2</v>
      </c>
      <c r="C47" s="12" t="s">
        <v>34</v>
      </c>
      <c r="D47" s="15" t="s">
        <v>21</v>
      </c>
      <c r="E47" s="35">
        <v>62</v>
      </c>
      <c r="F47" s="36">
        <f>'[2]8'!$I$21</f>
        <v>0</v>
      </c>
    </row>
    <row r="48" spans="2:7">
      <c r="B48" s="9">
        <v>3</v>
      </c>
      <c r="C48" s="12" t="s">
        <v>35</v>
      </c>
      <c r="D48" s="15" t="s">
        <v>36</v>
      </c>
      <c r="E48" s="35">
        <v>38</v>
      </c>
      <c r="F48" s="36">
        <f>'[2]8'!$I$22</f>
        <v>2.3333333333333321</v>
      </c>
    </row>
    <row r="49" spans="2:6" ht="30">
      <c r="B49" s="9">
        <v>4</v>
      </c>
      <c r="C49" s="12" t="s">
        <v>37</v>
      </c>
      <c r="D49" s="15" t="s">
        <v>38</v>
      </c>
      <c r="E49" s="35">
        <v>240</v>
      </c>
      <c r="F49" s="36">
        <f>'[2]8'!$I$26</f>
        <v>24.936045925920002</v>
      </c>
    </row>
    <row r="50" spans="2:6">
      <c r="B50" s="9"/>
      <c r="C50" s="37"/>
      <c r="D50" s="37"/>
      <c r="E50" s="37"/>
      <c r="F50" s="38">
        <f>SUM(F46:F49)</f>
        <v>38.870339506165337</v>
      </c>
    </row>
    <row r="51" spans="2:6">
      <c r="B51" s="9"/>
      <c r="C51" s="37" t="s">
        <v>39</v>
      </c>
      <c r="D51" s="39"/>
      <c r="E51" s="39"/>
      <c r="F51" s="40"/>
    </row>
    <row r="52" spans="2:6">
      <c r="B52" s="9">
        <v>1</v>
      </c>
      <c r="C52" s="12" t="s">
        <v>17</v>
      </c>
      <c r="D52" s="35">
        <v>80</v>
      </c>
      <c r="E52" s="35">
        <v>66</v>
      </c>
      <c r="F52" s="36">
        <f>'[2]8'!$I$32</f>
        <v>0</v>
      </c>
    </row>
    <row r="53" spans="2:6" ht="30">
      <c r="B53" s="9">
        <v>2</v>
      </c>
      <c r="C53" s="12" t="s">
        <v>40</v>
      </c>
      <c r="D53" s="35" t="s">
        <v>41</v>
      </c>
      <c r="E53" s="35">
        <v>200</v>
      </c>
      <c r="F53" s="36">
        <f>'[2]8'!$I$42</f>
        <v>19.532840641973333</v>
      </c>
    </row>
    <row r="54" spans="2:6">
      <c r="B54" s="9">
        <v>3</v>
      </c>
      <c r="C54" s="12" t="s">
        <v>18</v>
      </c>
      <c r="D54" s="35">
        <v>180</v>
      </c>
      <c r="E54" s="35">
        <v>134</v>
      </c>
      <c r="F54" s="36">
        <f>'[2]8'!$I$50</f>
        <v>0</v>
      </c>
    </row>
    <row r="55" spans="2:6">
      <c r="B55" s="9">
        <v>4</v>
      </c>
      <c r="C55" s="12" t="s">
        <v>19</v>
      </c>
      <c r="D55" s="35">
        <v>100</v>
      </c>
      <c r="E55" s="35">
        <v>252</v>
      </c>
      <c r="F55" s="36">
        <f>'[2]8'!$I$46</f>
        <v>0</v>
      </c>
    </row>
    <row r="56" spans="2:6">
      <c r="B56" s="9">
        <v>5</v>
      </c>
      <c r="C56" s="16" t="s">
        <v>42</v>
      </c>
      <c r="D56" s="35">
        <v>200</v>
      </c>
      <c r="E56" s="35">
        <v>75</v>
      </c>
      <c r="F56" s="36">
        <f>'[2]8'!$I$53</f>
        <v>2.2382999999999997</v>
      </c>
    </row>
    <row r="57" spans="2:6">
      <c r="B57" s="9">
        <v>6</v>
      </c>
      <c r="C57" s="16" t="s">
        <v>22</v>
      </c>
      <c r="D57" s="35">
        <v>30</v>
      </c>
      <c r="E57" s="35">
        <v>57</v>
      </c>
      <c r="F57" s="36">
        <f>'[2]8'!$I$54</f>
        <v>0</v>
      </c>
    </row>
    <row r="58" spans="2:6">
      <c r="B58" s="9">
        <v>7</v>
      </c>
      <c r="C58" s="16" t="s">
        <v>23</v>
      </c>
      <c r="D58" s="35">
        <v>30</v>
      </c>
      <c r="E58" s="35">
        <v>61</v>
      </c>
      <c r="F58" s="36">
        <f>'[2]8'!$I$55</f>
        <v>0</v>
      </c>
    </row>
    <row r="59" spans="2:6" ht="15.75" thickBot="1">
      <c r="B59" s="32"/>
      <c r="C59" s="41"/>
      <c r="D59" s="42"/>
      <c r="E59" s="42"/>
      <c r="F59" s="43">
        <f>SUM(F52:F58)</f>
        <v>21.771140641973332</v>
      </c>
    </row>
    <row r="60" spans="2:6" ht="15.75" thickBot="1">
      <c r="B60" s="32"/>
      <c r="C60" s="41"/>
      <c r="D60" s="44"/>
      <c r="E60" s="44"/>
      <c r="F60" s="45"/>
    </row>
    <row r="61" spans="2:6" ht="15.75" thickBot="1">
      <c r="B61" s="32">
        <v>1</v>
      </c>
      <c r="C61" s="46"/>
      <c r="D61" s="47"/>
      <c r="E61" s="47"/>
      <c r="F61" s="48"/>
    </row>
    <row r="62" spans="2:6" ht="15.75" thickBot="1">
      <c r="B62" s="32">
        <v>2</v>
      </c>
      <c r="C62" s="46"/>
      <c r="D62" s="47"/>
      <c r="E62" s="47"/>
      <c r="F62" s="48"/>
    </row>
    <row r="63" spans="2:6" ht="15.75" thickBot="1">
      <c r="B63" s="32">
        <v>3</v>
      </c>
      <c r="C63" s="46"/>
      <c r="D63" s="47"/>
      <c r="E63" s="47"/>
      <c r="F63" s="48"/>
    </row>
    <row r="64" spans="2:6" ht="15.75" thickBot="1">
      <c r="B64" s="32"/>
      <c r="C64" s="41"/>
      <c r="D64" s="42"/>
      <c r="E64" s="42"/>
      <c r="F64" s="43"/>
    </row>
    <row r="65" spans="1:6" ht="15.75" thickBot="1">
      <c r="B65" s="32"/>
      <c r="C65" s="46"/>
      <c r="D65" s="44"/>
      <c r="E65" s="44"/>
      <c r="F65" s="45"/>
    </row>
    <row r="66" spans="1:6" ht="15.75" thickBot="1">
      <c r="B66" s="32"/>
      <c r="C66" s="46"/>
      <c r="D66" s="44"/>
      <c r="E66" s="44"/>
      <c r="F66" s="45"/>
    </row>
    <row r="67" spans="1:6" ht="15.75" thickBot="1">
      <c r="B67" s="32"/>
      <c r="C67" s="46"/>
      <c r="D67" s="44"/>
      <c r="E67" s="44"/>
      <c r="F67" s="45"/>
    </row>
    <row r="68" spans="1:6" ht="15.75" thickBot="1">
      <c r="B68" s="32"/>
      <c r="C68" s="46"/>
      <c r="D68" s="44"/>
      <c r="E68" s="44"/>
      <c r="F68" s="45"/>
    </row>
    <row r="69" spans="1:6" ht="15.75" thickBot="1">
      <c r="B69" s="32"/>
      <c r="C69" s="46"/>
      <c r="D69" s="44"/>
      <c r="E69" s="44"/>
      <c r="F69" s="45"/>
    </row>
    <row r="70" spans="1:6" ht="15.75" thickBot="1">
      <c r="B70" s="32"/>
      <c r="C70" s="46"/>
      <c r="D70" s="44"/>
      <c r="E70" s="44"/>
      <c r="F70" s="45"/>
    </row>
    <row r="71" spans="1:6" ht="15.75" thickBot="1">
      <c r="B71" s="32"/>
      <c r="C71" s="41" t="s">
        <v>25</v>
      </c>
      <c r="D71" s="44"/>
      <c r="E71" s="42">
        <f>E50+E59+E64</f>
        <v>0</v>
      </c>
      <c r="F71" s="43">
        <f>F50+F59</f>
        <v>60.641480148138669</v>
      </c>
    </row>
    <row r="72" spans="1:6">
      <c r="A72" s="22"/>
      <c r="B72" s="49"/>
      <c r="C72" s="50"/>
      <c r="D72" s="50"/>
      <c r="E72" s="50"/>
      <c r="F72" s="50"/>
    </row>
    <row r="73" spans="1:6">
      <c r="A73" s="22"/>
      <c r="B73" s="22"/>
      <c r="C73" s="22"/>
      <c r="D73" s="22"/>
      <c r="E73" s="22"/>
      <c r="F73" s="22"/>
    </row>
    <row r="75" spans="1:6">
      <c r="C75" s="2"/>
      <c r="D75" s="2"/>
      <c r="E75" s="2"/>
      <c r="F75" s="2"/>
    </row>
    <row r="76" spans="1:6">
      <c r="C76" s="2"/>
      <c r="D76" s="2"/>
      <c r="E76" s="2"/>
      <c r="F76" s="2"/>
    </row>
    <row r="77" spans="1:6">
      <c r="C77" s="2"/>
      <c r="D77" s="2"/>
      <c r="E77" s="2"/>
      <c r="F77" s="2"/>
    </row>
    <row r="78" spans="1:6">
      <c r="C78" s="2"/>
      <c r="D78" s="2"/>
      <c r="E78" s="2"/>
      <c r="F78" s="2"/>
    </row>
    <row r="80" spans="1:6">
      <c r="C80" t="s">
        <v>43</v>
      </c>
      <c r="D80" t="s">
        <v>27</v>
      </c>
    </row>
    <row r="83" spans="2:7">
      <c r="C83" s="1"/>
      <c r="D83" s="1" t="s">
        <v>0</v>
      </c>
      <c r="E83" s="1"/>
      <c r="F83" s="1"/>
      <c r="G83" s="1"/>
    </row>
    <row r="84" spans="2:7">
      <c r="C84" s="1" t="s">
        <v>28</v>
      </c>
      <c r="D84" s="1"/>
      <c r="E84" s="1" t="s">
        <v>2</v>
      </c>
      <c r="F84" s="1"/>
      <c r="G84" s="1"/>
    </row>
    <row r="85" spans="2:7">
      <c r="C85" s="1"/>
      <c r="D85" s="1"/>
      <c r="E85" s="1"/>
      <c r="F85" s="1"/>
      <c r="G85" s="1"/>
    </row>
    <row r="86" spans="2:7">
      <c r="C86" s="1" t="s">
        <v>29</v>
      </c>
      <c r="D86" s="1"/>
      <c r="E86" s="1"/>
      <c r="F86" s="1"/>
      <c r="G86" s="1"/>
    </row>
    <row r="88" spans="2:7">
      <c r="C88" s="2"/>
      <c r="D88" s="2" t="s">
        <v>4</v>
      </c>
      <c r="E88" s="2"/>
      <c r="F88" s="2" t="s">
        <v>6</v>
      </c>
    </row>
    <row r="89" spans="2:7" ht="15.75">
      <c r="C89" s="51" t="s">
        <v>30</v>
      </c>
      <c r="D89" s="2"/>
      <c r="E89" s="2"/>
      <c r="F89" s="2"/>
    </row>
    <row r="90" spans="2:7">
      <c r="C90" s="1" t="s">
        <v>44</v>
      </c>
      <c r="D90" s="1"/>
      <c r="E90" s="29">
        <v>7</v>
      </c>
      <c r="F90" s="1" t="s">
        <v>7</v>
      </c>
    </row>
    <row r="91" spans="2:7">
      <c r="C91" s="1" t="s">
        <v>8</v>
      </c>
      <c r="D91" s="1"/>
      <c r="E91" s="29">
        <v>0</v>
      </c>
      <c r="F91" s="1" t="s">
        <v>7</v>
      </c>
    </row>
    <row r="92" spans="2:7">
      <c r="C92" s="1" t="s">
        <v>32</v>
      </c>
      <c r="D92" s="1"/>
      <c r="E92" s="29">
        <v>0</v>
      </c>
      <c r="F92" s="1" t="s">
        <v>7</v>
      </c>
    </row>
    <row r="93" spans="2:7">
      <c r="C93" s="1" t="s">
        <v>10</v>
      </c>
      <c r="D93" s="1"/>
      <c r="E93" s="2">
        <f>E90</f>
        <v>7</v>
      </c>
      <c r="F93" s="1" t="s">
        <v>7</v>
      </c>
    </row>
    <row r="94" spans="2:7" ht="64.5">
      <c r="B94" s="6" t="s">
        <v>11</v>
      </c>
      <c r="C94" s="6" t="s">
        <v>12</v>
      </c>
      <c r="D94" s="52" t="s">
        <v>13</v>
      </c>
      <c r="E94" s="6" t="s">
        <v>14</v>
      </c>
      <c r="F94" s="6" t="s">
        <v>15</v>
      </c>
    </row>
    <row r="95" spans="2:7">
      <c r="B95" s="9"/>
      <c r="C95" s="39" t="s">
        <v>16</v>
      </c>
      <c r="D95" s="39"/>
      <c r="E95" s="39"/>
      <c r="F95" s="39"/>
    </row>
    <row r="96" spans="2:7">
      <c r="B96" s="9">
        <v>1</v>
      </c>
      <c r="C96" s="12" t="s">
        <v>33</v>
      </c>
      <c r="D96" s="35">
        <v>250</v>
      </c>
      <c r="E96" s="35">
        <v>195</v>
      </c>
      <c r="F96" s="36">
        <f>'[3]8'!$I$18</f>
        <v>10.884206348777775</v>
      </c>
    </row>
    <row r="97" spans="2:6">
      <c r="B97" s="9">
        <v>2</v>
      </c>
      <c r="C97" s="12" t="s">
        <v>34</v>
      </c>
      <c r="D97" s="15" t="s">
        <v>21</v>
      </c>
      <c r="E97" s="35">
        <v>62</v>
      </c>
      <c r="F97" s="36">
        <f>'[3]8'!$I$21</f>
        <v>0.99917599999999995</v>
      </c>
    </row>
    <row r="98" spans="2:6">
      <c r="B98" s="9">
        <v>3</v>
      </c>
      <c r="C98" s="12" t="s">
        <v>35</v>
      </c>
      <c r="D98" s="15" t="s">
        <v>36</v>
      </c>
      <c r="E98" s="35">
        <v>38</v>
      </c>
      <c r="F98" s="36">
        <f>'[3]8'!$I$22</f>
        <v>1.1666666666666661</v>
      </c>
    </row>
    <row r="99" spans="2:6" ht="30">
      <c r="B99" s="9">
        <v>4</v>
      </c>
      <c r="C99" s="12" t="s">
        <v>37</v>
      </c>
      <c r="D99" s="15" t="s">
        <v>38</v>
      </c>
      <c r="E99" s="35">
        <v>240</v>
      </c>
      <c r="F99" s="36">
        <f>'[3]8'!$I$26</f>
        <v>22.163444444444441</v>
      </c>
    </row>
    <row r="100" spans="2:6">
      <c r="B100" s="9"/>
      <c r="C100" s="37"/>
      <c r="D100" s="37"/>
      <c r="E100" s="38">
        <f>SUM(E96:E99)</f>
        <v>535</v>
      </c>
      <c r="F100" s="38">
        <f>SUM(F96:F99)</f>
        <v>35.21349345988888</v>
      </c>
    </row>
    <row r="101" spans="2:6">
      <c r="B101" s="9"/>
      <c r="C101" s="37" t="s">
        <v>39</v>
      </c>
      <c r="D101" s="39"/>
      <c r="E101" s="39"/>
      <c r="F101" s="40"/>
    </row>
    <row r="102" spans="2:6">
      <c r="B102" s="9">
        <v>1</v>
      </c>
      <c r="C102" s="12" t="s">
        <v>17</v>
      </c>
      <c r="D102" s="35">
        <v>80</v>
      </c>
      <c r="E102" s="35">
        <v>66</v>
      </c>
      <c r="F102" s="36">
        <f>'[3]8'!$I$32</f>
        <v>7.2857142857139996</v>
      </c>
    </row>
    <row r="103" spans="2:6" ht="30">
      <c r="B103" s="9">
        <v>2</v>
      </c>
      <c r="C103" s="12" t="s">
        <v>40</v>
      </c>
      <c r="D103" s="35" t="s">
        <v>41</v>
      </c>
      <c r="E103" s="35">
        <v>200</v>
      </c>
      <c r="F103" s="36">
        <f>'[3]8'!$I$42</f>
        <v>20.422387555555552</v>
      </c>
    </row>
    <row r="104" spans="2:6">
      <c r="B104" s="9">
        <v>3</v>
      </c>
      <c r="C104" s="12" t="s">
        <v>18</v>
      </c>
      <c r="D104" s="35">
        <v>180</v>
      </c>
      <c r="E104" s="35">
        <v>134</v>
      </c>
      <c r="F104" s="36">
        <f>'[3]8'!$I$50</f>
        <v>11.58422222222222</v>
      </c>
    </row>
    <row r="105" spans="2:6">
      <c r="B105" s="9">
        <v>4</v>
      </c>
      <c r="C105" s="12" t="s">
        <v>19</v>
      </c>
      <c r="D105" s="35">
        <v>100</v>
      </c>
      <c r="E105" s="35">
        <v>252</v>
      </c>
      <c r="F105" s="36">
        <f>'[3]8'!$I$46</f>
        <v>27.673000000000002</v>
      </c>
    </row>
    <row r="106" spans="2:6">
      <c r="B106" s="9">
        <v>5</v>
      </c>
      <c r="C106" s="16" t="s">
        <v>42</v>
      </c>
      <c r="D106" s="35">
        <v>200</v>
      </c>
      <c r="E106" s="35">
        <v>75</v>
      </c>
      <c r="F106" s="36">
        <f>'[3]8'!$I$53</f>
        <v>2.04</v>
      </c>
    </row>
    <row r="107" spans="2:6">
      <c r="B107" s="9">
        <v>6</v>
      </c>
      <c r="C107" s="16" t="s">
        <v>22</v>
      </c>
      <c r="D107" s="35">
        <v>30</v>
      </c>
      <c r="E107" s="35">
        <v>57</v>
      </c>
      <c r="F107" s="36">
        <f>'[3]8'!$I$54</f>
        <v>3.1749999999999967</v>
      </c>
    </row>
    <row r="108" spans="2:6">
      <c r="B108" s="9">
        <v>7</v>
      </c>
      <c r="C108" s="16" t="s">
        <v>23</v>
      </c>
      <c r="D108" s="35">
        <v>30</v>
      </c>
      <c r="E108" s="35">
        <v>61</v>
      </c>
      <c r="F108" s="36">
        <f>'[3]8'!$I$55</f>
        <v>1.7999999999999998</v>
      </c>
    </row>
    <row r="109" spans="2:6">
      <c r="B109" s="9"/>
      <c r="C109" s="37"/>
      <c r="D109" s="37"/>
      <c r="E109" s="38">
        <f>SUM(E102:E108)</f>
        <v>845</v>
      </c>
      <c r="F109" s="38">
        <f>SUM(F102:F108)</f>
        <v>73.980324063491778</v>
      </c>
    </row>
    <row r="110" spans="2:6">
      <c r="B110" s="9"/>
      <c r="C110" s="37" t="s">
        <v>45</v>
      </c>
      <c r="D110" s="39"/>
      <c r="E110" s="39"/>
      <c r="F110" s="40"/>
    </row>
    <row r="111" spans="2:6">
      <c r="B111" s="9">
        <v>1</v>
      </c>
      <c r="C111" s="16" t="s">
        <v>46</v>
      </c>
      <c r="D111" s="35">
        <v>80</v>
      </c>
      <c r="E111" s="35">
        <v>219</v>
      </c>
      <c r="F111" s="36">
        <f>'[3]8'!$I$57</f>
        <v>15.115785714285696</v>
      </c>
    </row>
    <row r="112" spans="2:6">
      <c r="B112" s="9">
        <v>2</v>
      </c>
      <c r="C112" s="16" t="s">
        <v>47</v>
      </c>
      <c r="D112" s="35">
        <v>200</v>
      </c>
      <c r="E112" s="35">
        <v>138</v>
      </c>
      <c r="F112" s="36">
        <f>'[3]8'!$I$58</f>
        <v>16</v>
      </c>
    </row>
    <row r="113" spans="1:6">
      <c r="B113" s="9">
        <v>3</v>
      </c>
      <c r="C113" s="16" t="s">
        <v>48</v>
      </c>
      <c r="D113" s="35"/>
      <c r="E113" s="35"/>
      <c r="F113" s="36">
        <f>'[3]8'!$I$59</f>
        <v>28.799999999999997</v>
      </c>
    </row>
    <row r="114" spans="1:6">
      <c r="B114" s="9"/>
      <c r="C114" s="37"/>
      <c r="D114" s="37"/>
      <c r="E114" s="38">
        <f>SUM(E111:E113)</f>
        <v>357</v>
      </c>
      <c r="F114" s="38">
        <f>SUM(F111:F113)</f>
        <v>59.91578571428569</v>
      </c>
    </row>
    <row r="115" spans="1:6">
      <c r="B115" s="9"/>
      <c r="C115" s="39" t="s">
        <v>49</v>
      </c>
      <c r="D115" s="39"/>
      <c r="E115" s="39"/>
      <c r="F115" s="40"/>
    </row>
    <row r="116" spans="1:6">
      <c r="B116" s="9"/>
      <c r="C116" s="12" t="s">
        <v>50</v>
      </c>
      <c r="D116" s="53">
        <v>100</v>
      </c>
      <c r="E116" s="53">
        <v>184</v>
      </c>
      <c r="F116" s="54">
        <f>'[3]8'!$I$67</f>
        <v>58.051888888888897</v>
      </c>
    </row>
    <row r="117" spans="1:6">
      <c r="B117" s="9"/>
      <c r="C117" s="12" t="s">
        <v>51</v>
      </c>
      <c r="D117" s="53">
        <v>180</v>
      </c>
      <c r="E117" s="53">
        <v>167</v>
      </c>
      <c r="F117" s="54">
        <f>'[3]8'!$I$71</f>
        <v>7.9722222222222197</v>
      </c>
    </row>
    <row r="118" spans="1:6">
      <c r="B118" s="9"/>
      <c r="C118" s="16" t="s">
        <v>52</v>
      </c>
      <c r="D118" s="53" t="s">
        <v>53</v>
      </c>
      <c r="E118" s="53">
        <v>52</v>
      </c>
      <c r="F118" s="54">
        <f>'[3]8'!$I$75</f>
        <v>1.7401759999999999</v>
      </c>
    </row>
    <row r="119" spans="1:6">
      <c r="B119" s="9"/>
      <c r="C119" s="16" t="s">
        <v>22</v>
      </c>
      <c r="D119" s="53">
        <v>60</v>
      </c>
      <c r="E119" s="53">
        <v>114</v>
      </c>
      <c r="F119" s="54">
        <f>'[3]8'!$I$76</f>
        <v>3.4999999999999978</v>
      </c>
    </row>
    <row r="120" spans="1:6">
      <c r="B120" s="9"/>
      <c r="C120" s="16" t="s">
        <v>54</v>
      </c>
      <c r="D120" s="53">
        <v>50</v>
      </c>
      <c r="E120" s="53">
        <v>101</v>
      </c>
      <c r="F120" s="54">
        <f>'[3]8'!$I$77</f>
        <v>1.542857142857142</v>
      </c>
    </row>
    <row r="121" spans="1:6" ht="15.75">
      <c r="B121" s="9"/>
      <c r="C121" s="16"/>
      <c r="D121" s="9"/>
      <c r="E121" s="55">
        <f>SUM(E116:E120)</f>
        <v>618</v>
      </c>
      <c r="F121" s="55">
        <f>SUM(F116:F120)</f>
        <v>72.807144253968261</v>
      </c>
    </row>
    <row r="122" spans="1:6">
      <c r="A122" s="22"/>
      <c r="B122" s="9"/>
      <c r="C122" s="9" t="s">
        <v>55</v>
      </c>
      <c r="D122" s="9"/>
      <c r="E122" s="9"/>
      <c r="F122" s="9"/>
    </row>
    <row r="123" spans="1:6" ht="15.75">
      <c r="A123" s="22"/>
      <c r="B123" s="9"/>
      <c r="C123" s="56" t="s">
        <v>56</v>
      </c>
      <c r="D123" s="57">
        <v>200</v>
      </c>
      <c r="E123" s="57">
        <v>178</v>
      </c>
      <c r="F123" s="58">
        <f>'[3]8'!$I$79</f>
        <v>20.14280342857116</v>
      </c>
    </row>
    <row r="124" spans="1:6">
      <c r="B124" s="9"/>
      <c r="C124" s="37" t="s">
        <v>25</v>
      </c>
      <c r="D124" s="39"/>
      <c r="E124" s="38">
        <f>E100+E109+E114+E121+E123</f>
        <v>2533</v>
      </c>
      <c r="F124" s="38">
        <f>F100+F109+F114+F121+F123</f>
        <v>262.05955092020577</v>
      </c>
    </row>
    <row r="125" spans="1:6">
      <c r="C125" s="2"/>
      <c r="D125" s="2"/>
      <c r="E125" s="2"/>
      <c r="F125" s="2"/>
    </row>
    <row r="126" spans="1:6">
      <c r="C126" s="2"/>
      <c r="D126" s="2"/>
      <c r="E126" s="2"/>
      <c r="F126" s="2"/>
    </row>
    <row r="127" spans="1:6">
      <c r="C127" s="2"/>
      <c r="D127" s="2"/>
      <c r="E127" s="2"/>
      <c r="F127" s="2"/>
    </row>
    <row r="128" spans="1:6">
      <c r="C128" s="2"/>
      <c r="D128" s="2"/>
      <c r="E128" s="2"/>
      <c r="F128" s="2"/>
    </row>
    <row r="130" spans="3:4">
      <c r="C130" t="s">
        <v>43</v>
      </c>
      <c r="D130" t="s">
        <v>27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2021-01-28T18:26:34Z</dcterms:modified>
</cp:coreProperties>
</file>